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codeName="ThisWorkbook"/>
  <mc:AlternateContent xmlns:mc="http://schemas.openxmlformats.org/markup-compatibility/2006">
    <mc:Choice Requires="x15">
      <x15ac:absPath xmlns:x15ac="http://schemas.microsoft.com/office/spreadsheetml/2010/11/ac" url="/Users/etiennesauvage/Desktop/02-DIV GPWATT/"/>
    </mc:Choice>
  </mc:AlternateContent>
  <xr:revisionPtr revIDLastSave="0" documentId="13_ncr:1_{D68F9138-66A5-2A4E-9D1A-6231A36C12A6}" xr6:coauthVersionLast="47" xr6:coauthVersionMax="47" xr10:uidLastSave="{00000000-0000-0000-0000-000000000000}"/>
  <bookViews>
    <workbookView xWindow="0" yWindow="760" windowWidth="30240" windowHeight="18880" activeTab="1" xr2:uid="{00000000-000D-0000-FFFF-FFFF00000000}"/>
  </bookViews>
  <sheets>
    <sheet name="Présentation" sheetId="12" r:id="rId1"/>
    <sheet name="Données" sheetId="18" r:id="rId2"/>
    <sheet name="Prime à l'intégration paysagère" sheetId="15" r:id="rId3"/>
  </sheets>
  <externalReferences>
    <externalReference r:id="rId4"/>
    <externalReference r:id="rId5"/>
  </externalReferences>
  <definedNames>
    <definedName name="coeff_S">'[1]Calcul dégréssivité - Metro'!$F$3</definedName>
    <definedName name="coeff_V">'[1]Calcul dégréssivité - Metro'!$F$9</definedName>
    <definedName name="coeff_W">'[1]Calcul dégréssivité - Metro'!$F$15</definedName>
    <definedName name="index_K" localSheetId="1">'[1]Calculs tarifs métro'!$G$10</definedName>
    <definedName name="index_K">'[2]Calculs tarifs métro'!$G$10</definedName>
    <definedName name="num_tarif" localSheetId="1">'[1]Calculs tarifs métro'!$B$2</definedName>
    <definedName name="num_tarif">'[2]Calculs tarifs métro'!$B$2</definedName>
    <definedName name="num_trim_DCR">[1]Préface!$A$5</definedName>
    <definedName name="trim_DCR" localSheetId="1">[1]Préface!$A$2</definedName>
    <definedName name="trim_DCR">[2]Préface!$A$2</definedName>
    <definedName name="urg_S">'[1]Calcul dégréssivité - Metro'!$G$3</definedName>
    <definedName name="urg_V">'[1]Calcul dégréssivité - Metro'!$G$9</definedName>
    <definedName name="urg_W">'[1]Calcul dégréssivité - Metro'!$G$15</definedName>
    <definedName name="_xlnm.Print_Area" localSheetId="0">Présentation!$A$2:$I$38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2" i="18" l="1"/>
  <c r="L32" i="18"/>
  <c r="K32" i="18"/>
  <c r="J32" i="18"/>
  <c r="I32" i="18"/>
  <c r="H32" i="18"/>
  <c r="F32" i="18"/>
  <c r="E32" i="18"/>
  <c r="D32" i="18"/>
  <c r="M23" i="18"/>
  <c r="L23" i="18"/>
  <c r="K23" i="18"/>
  <c r="J23" i="18"/>
  <c r="I23" i="18"/>
  <c r="M22" i="18"/>
  <c r="L22" i="18"/>
  <c r="K22" i="18"/>
  <c r="J22" i="18"/>
  <c r="I22" i="18"/>
  <c r="J19" i="18"/>
  <c r="I19" i="18"/>
  <c r="J18" i="18"/>
  <c r="I18" i="18"/>
</calcChain>
</file>

<file path=xl/sharedStrings.xml><?xml version="1.0" encoding="utf-8"?>
<sst xmlns="http://schemas.openxmlformats.org/spreadsheetml/2006/main" count="109" uniqueCount="76">
  <si>
    <t>Description</t>
  </si>
  <si>
    <t>Acronymes utilisés</t>
  </si>
  <si>
    <t>Avertissement</t>
  </si>
  <si>
    <t>Contact</t>
  </si>
  <si>
    <t>opendata@cre.fr</t>
  </si>
  <si>
    <t>entre le…</t>
  </si>
  <si>
    <t>et le…</t>
  </si>
  <si>
    <r>
      <t>T</t>
    </r>
    <r>
      <rPr>
        <b/>
        <vertAlign val="subscript"/>
        <sz val="14"/>
        <rFont val="Franklin Gothic Book"/>
        <family val="2"/>
      </rPr>
      <t>a</t>
    </r>
  </si>
  <si>
    <r>
      <t>T</t>
    </r>
    <r>
      <rPr>
        <b/>
        <vertAlign val="subscript"/>
        <sz val="14"/>
        <rFont val="Franklin Gothic Book"/>
        <family val="2"/>
      </rPr>
      <t>b</t>
    </r>
  </si>
  <si>
    <r>
      <t>P</t>
    </r>
    <r>
      <rPr>
        <b/>
        <vertAlign val="subscript"/>
        <sz val="14"/>
        <rFont val="Franklin Gothic Book"/>
        <family val="2"/>
      </rPr>
      <t>a</t>
    </r>
  </si>
  <si>
    <r>
      <t>P</t>
    </r>
    <r>
      <rPr>
        <b/>
        <vertAlign val="subscript"/>
        <sz val="14"/>
        <rFont val="Franklin Gothic Book"/>
        <family val="2"/>
      </rPr>
      <t>b</t>
    </r>
  </si>
  <si>
    <r>
      <t>S</t>
    </r>
    <r>
      <rPr>
        <b/>
        <sz val="9"/>
        <rFont val="Franklin Gothic Book"/>
        <family val="2"/>
      </rPr>
      <t>N</t>
    </r>
  </si>
  <si>
    <r>
      <t>V</t>
    </r>
    <r>
      <rPr>
        <b/>
        <sz val="9"/>
        <rFont val="Franklin Gothic Book"/>
        <family val="2"/>
      </rPr>
      <t>N</t>
    </r>
  </si>
  <si>
    <r>
      <t>S'</t>
    </r>
    <r>
      <rPr>
        <b/>
        <sz val="9"/>
        <rFont val="Franklin Gothic Book"/>
        <family val="2"/>
      </rPr>
      <t>N</t>
    </r>
  </si>
  <si>
    <r>
      <t>V'</t>
    </r>
    <r>
      <rPr>
        <b/>
        <sz val="9"/>
        <rFont val="Franklin Gothic Book"/>
        <family val="2"/>
      </rPr>
      <t>N</t>
    </r>
  </si>
  <si>
    <t>K</t>
  </si>
  <si>
    <t>Ta et Tb</t>
  </si>
  <si>
    <t>Pa et Pb</t>
  </si>
  <si>
    <t>N</t>
  </si>
  <si>
    <t>Coefficients de dégressivité.</t>
  </si>
  <si>
    <t>Coefficients liés à la puissance des installations.</t>
  </si>
  <si>
    <t>Coefficient d'indexation.</t>
  </si>
  <si>
    <t>Numéro du trimestre.</t>
  </si>
  <si>
    <t>Révision trimestrielle des paramètres de l'arrêté "PV métropole"</t>
  </si>
  <si>
    <t>0 &lt;P + Q ≤ 3 kWc</t>
  </si>
  <si>
    <t>3  kWc &lt; P + Q ≤ 9 kWc</t>
  </si>
  <si>
    <t>9 kWc &lt;P + Q ≤ 36 kWc</t>
  </si>
  <si>
    <t>36 kWc &lt; P + Q ≤ 100 kWc</t>
  </si>
  <si>
    <t>/</t>
  </si>
  <si>
    <t>S21 PV Métropole</t>
  </si>
  <si>
    <t>Arrêté tarifaire du 6 octobre 2021</t>
  </si>
  <si>
    <t>Prime à l'investissement en cas de vente au surplus pour les installations de moins de 100 kWc.</t>
  </si>
  <si>
    <t>Tarifs d'achat en cas de vente en totalité pour les installations de moins de 100 kWc.</t>
  </si>
  <si>
    <t>Si, S'i, Vi, V'i, Wi et W'i</t>
  </si>
  <si>
    <t>E et F</t>
  </si>
  <si>
    <t>Tc</t>
  </si>
  <si>
    <t>Tarif d'achat pour les installations éligibles au sens de l'article 8 du S21 PV Métropole.</t>
  </si>
  <si>
    <t>Tarifs d'achat (Vente en totalité des installations de moins de 100 kWc) en c€/kWh selon le coefficient* E</t>
  </si>
  <si>
    <t>Tarif d'achat des installations de puissance supérieure à 100kWc respectant les critères généraux d'implantation en c€/kWh</t>
  </si>
  <si>
    <t>100 kWc &lt; P + Q ≤ 500 kWc</t>
  </si>
  <si>
    <r>
      <rPr>
        <b/>
        <sz val="14"/>
        <rFont val="Franklin Gothic Book"/>
        <family val="2"/>
      </rPr>
      <t>W</t>
    </r>
    <r>
      <rPr>
        <b/>
        <sz val="9"/>
        <rFont val="Franklin Gothic Book"/>
        <family val="2"/>
      </rPr>
      <t>N</t>
    </r>
  </si>
  <si>
    <r>
      <t>W'</t>
    </r>
    <r>
      <rPr>
        <b/>
        <sz val="9"/>
        <rFont val="Franklin Gothic Book"/>
        <family val="2"/>
      </rPr>
      <t>N</t>
    </r>
  </si>
  <si>
    <t>N=0</t>
  </si>
  <si>
    <t>N=1</t>
  </si>
  <si>
    <t>Segment de puissance (kWc)</t>
  </si>
  <si>
    <t xml:space="preserve">Pour les installation dont la demande complète de raccordement a été déposée à compter de la date d’entrée en vigueur de l’arrêté et jusqu’à la veille de la première date anniversaire de son entrée en vigueur, tant que la puissance 
crête cumulée n’excède pas 30 MW. </t>
  </si>
  <si>
    <t>Pour les installation dont la demande complète de raccordement a été déposée à compter de la première date anniversaire d’entrée en vigueur de l’arrêté et jusqu’à la veille de la seconde date anniversaire de son entrée en vigueur tant que la puissance crête cumulée n’excède pas 115 MW.</t>
  </si>
  <si>
    <t>&lt; 100 kWc</t>
  </si>
  <si>
    <t>100 à 250 kWc</t>
  </si>
  <si>
    <t>250 à 500 kWc</t>
  </si>
  <si>
    <t xml:space="preserve">Prime à l’intégration paysagère* (€/Wc) </t>
  </si>
  <si>
    <t>* L'éligibilité d'une installation à la prime d'intégration paysagère est définie à l'article 8 de l'arrêté du 6 octobre 2021 fixant les conditions d’achat de l’électricité produite par les installations implantées sur bâtiment, hangar ou ombrière utilisant l’énergie solaire photovoltaïque, d’une puissance crête installée inférieure ou égale à 500 kilowatts telles que visées au 3° de l’article D. 314-15 du code de l’énergie et situées en métropole continentale (à consulter sur Légifrance.gouv.fr, référence NOR : TRER2122650A).</t>
  </si>
  <si>
    <t>N=2</t>
  </si>
  <si>
    <t>Révision trimestrielle des tarifs, des primes et des coefficients de dégressivité issus de l'arrêté tarifaire du 6 octobre 2021 visant les installations implantées sur bâtiment, hangar ou ombrière utilisant l’énergie solaire photovoltaïque, d’une puissance crête installée inférieure ou égale à 500 kilowatts et situées en France métropolitaine (« S21 PV Métropole »).</t>
  </si>
  <si>
    <t>N=3</t>
  </si>
  <si>
    <t>Cas A**</t>
  </si>
  <si>
    <t>Cas B**</t>
  </si>
  <si>
    <t>N=4</t>
  </si>
  <si>
    <t>Installations dont la demande complète de raccordement a été effectuée :</t>
  </si>
  <si>
    <t>N=5</t>
  </si>
  <si>
    <t>Récapitulatif des paramètres définis par l'arrêté tarifaire du 6 octobre 2021 visant les installations implantées sur bâtiment, hangar ou ombrière utilisant l’énergie solaire photovoltaïque, d’une
puissance crête installée inférieure ou égale à 500 kilowatts et situées en France métropolitaine***.</t>
  </si>
  <si>
    <t>Primes à l'investissement (Vente en surplus des installations de moins de 100 kWc) en €/Wc  selon le coefficient* F</t>
  </si>
  <si>
    <t>Tarif de rachat du surplus (Vente en surplus des installations de moins de 100 kWc) en c€/kWh</t>
  </si>
  <si>
    <t>Tarif</t>
  </si>
  <si>
    <t>0 kWc &lt; P + Q ≤ 9 kWc</t>
  </si>
  <si>
    <t>9 kWc &lt; P + Q ≤ 100 kWc</t>
  </si>
  <si>
    <t>N=6</t>
  </si>
  <si>
    <r>
      <t>Tc * K</t>
    </r>
    <r>
      <rPr>
        <b/>
        <sz val="8"/>
        <rFont val="Franklin Gothic Book"/>
        <family val="2"/>
      </rPr>
      <t>N+1</t>
    </r>
    <r>
      <rPr>
        <b/>
        <sz val="12"/>
        <rFont val="Franklin Gothic Book"/>
        <family val="2"/>
      </rPr>
      <t xml:space="preserve"> / K</t>
    </r>
    <r>
      <rPr>
        <b/>
        <sz val="8"/>
        <rFont val="Franklin Gothic Book"/>
        <family val="2"/>
      </rPr>
      <t>N</t>
    </r>
  </si>
  <si>
    <r>
      <t>Tc * K</t>
    </r>
    <r>
      <rPr>
        <b/>
        <sz val="8"/>
        <rFont val="Franklin Gothic Book"/>
        <family val="2"/>
      </rPr>
      <t>N+2</t>
    </r>
    <r>
      <rPr>
        <b/>
        <sz val="12"/>
        <rFont val="Franklin Gothic Book"/>
        <family val="2"/>
      </rPr>
      <t xml:space="preserve"> / K</t>
    </r>
    <r>
      <rPr>
        <b/>
        <sz val="8"/>
        <rFont val="Franklin Gothic Book"/>
        <family val="2"/>
      </rPr>
      <t>N</t>
    </r>
  </si>
  <si>
    <t>Coefficients*</t>
  </si>
  <si>
    <t>N=7</t>
  </si>
  <si>
    <t>N=8</t>
  </si>
  <si>
    <r>
      <t>K</t>
    </r>
    <r>
      <rPr>
        <b/>
        <sz val="9"/>
        <rFont val="Franklin Gothic Book"/>
        <family val="2"/>
      </rPr>
      <t>N</t>
    </r>
  </si>
  <si>
    <r>
      <rPr>
        <b/>
        <sz val="14"/>
        <rFont val="Franklin Gothic Book"/>
        <family val="2"/>
      </rPr>
      <t>B</t>
    </r>
    <r>
      <rPr>
        <b/>
        <sz val="9"/>
        <rFont val="Franklin Gothic Book"/>
        <family val="2"/>
      </rPr>
      <t>N</t>
    </r>
  </si>
  <si>
    <t>Le présent fichier a été mis à jour en janvier 2024.</t>
  </si>
  <si>
    <t>* Les coefficients E, F, SN, VN, WN, S’N, V’N, W'N, KN et BN sont définis à l'Annexe 1 de l'arrêté du 6 octobre 2021 fixant les conditions d’achat de l’électricité produite par les installations implantées sur bâtiment, hangar ou ombrière utilisant l’énergie solaire photovoltaïque, d’une puissance crête installée inférieure ou égale à 500 kilowatts telles que visées au 3° de l’article D. 314-15 du code de l’énergie et situées en métropole continentale (à consulter sur Légifrance.gouv.fr, référence NOR : TRER2122650A).
** Conformément à l'article 3 de l'arrêté du 28 juillet 2022 modifiant l'arrêté S21 PV Métropole, les installations pour lesquelles une demande complète de raccordement a été déposée entre le 1er mai 2022 et le 30 juillet 2022 peuvent bénéficier des conditions d’achat découlant des modalités des articles 1 et 2 de l'arrêté du 28 juillet 2022. Elles peuvent ainsi bénéficier soit des tarifs et primes issus de l'arrêté initial S21 PV Métropole (Cas A), soit des tarifs et primes issus des modifications apportées par l'arrêté du 28 juillet 2022 (Cas B).
*** L'arrêté tarifaire du 6 octobre 2021 a été modifié successivement par les arrêtés du 28 juillet 2022, du 8 février 2023, du 4 juillet 2023, puis du 22 décembre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</si>
</sst>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00"/>
    <numFmt numFmtId="165" formatCode="0.0%"/>
    <numFmt numFmtId="166" formatCode="0.0000"/>
  </numFmts>
  <fonts count="28" x14ac:knownFonts="1">
    <font>
      <sz val="11"/>
      <color theme="1"/>
      <name val="Franklin Gothic Book"/>
      <family val="2"/>
      <scheme val="minor"/>
    </font>
    <font>
      <sz val="10"/>
      <color theme="1"/>
      <name val="Franklin Gothic Book"/>
      <family val="2"/>
    </font>
    <font>
      <sz val="10"/>
      <color theme="1"/>
      <name val="Franklin Gothic Book"/>
      <family val="2"/>
    </font>
    <font>
      <sz val="10"/>
      <color theme="1"/>
      <name val="Franklin Gothic Book"/>
      <family val="2"/>
    </font>
    <font>
      <b/>
      <sz val="15"/>
      <color theme="3"/>
      <name val="Franklin Gothic Book"/>
      <family val="2"/>
    </font>
    <font>
      <b/>
      <sz val="13"/>
      <color theme="3"/>
      <name val="Franklin Gothic Book"/>
      <family val="2"/>
    </font>
    <font>
      <sz val="11"/>
      <color theme="1"/>
      <name val="Franklin Gothic Book"/>
      <family val="2"/>
    </font>
    <font>
      <b/>
      <sz val="11"/>
      <color theme="1"/>
      <name val="Franklin Gothic Book"/>
      <family val="2"/>
    </font>
    <font>
      <u/>
      <sz val="10"/>
      <color theme="10"/>
      <name val="Franklin Gothic Book"/>
      <family val="2"/>
    </font>
    <font>
      <u/>
      <sz val="11"/>
      <color theme="10"/>
      <name val="Franklin Gothic Book"/>
      <family val="2"/>
    </font>
    <font>
      <b/>
      <sz val="13"/>
      <color theme="6"/>
      <name val="Franklin Gothic Book"/>
      <family val="2"/>
    </font>
    <font>
      <b/>
      <sz val="15"/>
      <color theme="6"/>
      <name val="Franklin Gothic Book"/>
      <family val="2"/>
    </font>
    <font>
      <sz val="10"/>
      <name val="Franklin Gothic Book"/>
      <family val="2"/>
    </font>
    <font>
      <b/>
      <i/>
      <sz val="10"/>
      <name val="Franklin Gothic Book"/>
      <family val="2"/>
    </font>
    <font>
      <i/>
      <sz val="9"/>
      <name val="Franklin Gothic Book"/>
      <family val="2"/>
    </font>
    <font>
      <b/>
      <sz val="14"/>
      <name val="Franklin Gothic Book"/>
      <family val="2"/>
    </font>
    <font>
      <b/>
      <vertAlign val="subscript"/>
      <sz val="14"/>
      <name val="Franklin Gothic Book"/>
      <family val="2"/>
    </font>
    <font>
      <sz val="9"/>
      <name val="Franklin Gothic Book"/>
      <family val="2"/>
    </font>
    <font>
      <b/>
      <sz val="10"/>
      <name val="Franklin Gothic Book"/>
      <family val="2"/>
    </font>
    <font>
      <b/>
      <sz val="9"/>
      <name val="Franklin Gothic Book"/>
      <family val="2"/>
    </font>
    <font>
      <b/>
      <sz val="12"/>
      <name val="Franklin Gothic Book"/>
      <family val="2"/>
    </font>
    <font>
      <i/>
      <sz val="14"/>
      <color theme="1"/>
      <name val="Franklin Gothic Book"/>
      <family val="2"/>
      <scheme val="minor"/>
    </font>
    <font>
      <sz val="11"/>
      <name val="Franklin Gothic Book"/>
      <family val="2"/>
    </font>
    <font>
      <b/>
      <sz val="11"/>
      <name val="Franklin Gothic Book"/>
      <family val="2"/>
    </font>
    <font>
      <b/>
      <sz val="10"/>
      <color theme="1"/>
      <name val="Franklin Gothic Book"/>
      <family val="2"/>
    </font>
    <font>
      <sz val="11"/>
      <color theme="1"/>
      <name val="Franklin Gothic Book"/>
      <family val="2"/>
      <scheme val="minor"/>
    </font>
    <font>
      <b/>
      <sz val="8"/>
      <name val="Franklin Gothic Book"/>
      <family val="2"/>
    </font>
    <font>
      <sz val="10"/>
      <name val="Arial"/>
      <family val="2"/>
    </font>
  </fonts>
  <fills count="6">
    <fill>
      <patternFill patternType="none"/>
    </fill>
    <fill>
      <patternFill patternType="gray125"/>
    </fill>
    <fill>
      <patternFill patternType="solid">
        <fgColor rgb="FFDDDDDD"/>
        <bgColor indexed="64"/>
      </patternFill>
    </fill>
    <fill>
      <patternFill patternType="solid">
        <fgColor rgb="FFC0C0C0"/>
        <bgColor indexed="64"/>
      </patternFill>
    </fill>
    <fill>
      <patternFill patternType="solid">
        <fgColor rgb="FFFF0000"/>
        <bgColor indexed="64"/>
      </patternFill>
    </fill>
    <fill>
      <patternFill patternType="solid">
        <fgColor rgb="FFFFC0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bottom style="thin">
        <color indexed="64"/>
      </bottom>
      <diagonal/>
    </border>
  </borders>
  <cellStyleXfs count="11">
    <xf numFmtId="0" fontId="0" fillId="0" borderId="0"/>
    <xf numFmtId="0" fontId="4" fillId="0" borderId="1" applyNumberFormat="0" applyFill="0" applyAlignment="0" applyProtection="0"/>
    <xf numFmtId="0" fontId="5" fillId="0" borderId="2" applyNumberFormat="0" applyFill="0" applyAlignment="0" applyProtection="0"/>
    <xf numFmtId="0" fontId="3" fillId="0" borderId="0"/>
    <xf numFmtId="0" fontId="8" fillId="0" borderId="0" applyNumberFormat="0" applyFill="0" applyBorder="0" applyAlignment="0" applyProtection="0"/>
    <xf numFmtId="0" fontId="2" fillId="0" borderId="0"/>
    <xf numFmtId="9" fontId="2" fillId="0" borderId="0" applyFont="0" applyFill="0" applyBorder="0" applyAlignment="0" applyProtection="0"/>
    <xf numFmtId="9" fontId="25" fillId="0" borderId="0" applyFont="0" applyFill="0" applyBorder="0" applyAlignment="0" applyProtection="0"/>
    <xf numFmtId="0" fontId="1" fillId="0" borderId="0"/>
    <xf numFmtId="9" fontId="1" fillId="0" borderId="0" applyFont="0" applyFill="0" applyBorder="0" applyAlignment="0" applyProtection="0"/>
    <xf numFmtId="0" fontId="27" fillId="0" borderId="0"/>
  </cellStyleXfs>
  <cellXfs count="76">
    <xf numFmtId="0" fontId="0" fillId="0" borderId="0" xfId="0"/>
    <xf numFmtId="0" fontId="3" fillId="0" borderId="0" xfId="3"/>
    <xf numFmtId="0" fontId="6" fillId="0" borderId="0" xfId="3" applyFont="1" applyAlignment="1">
      <alignment horizontal="left" vertical="top" wrapText="1"/>
    </xf>
    <xf numFmtId="0" fontId="3" fillId="0" borderId="0" xfId="3" applyAlignment="1">
      <alignment vertical="top"/>
    </xf>
    <xf numFmtId="0" fontId="3" fillId="0" borderId="0" xfId="3" applyAlignment="1">
      <alignment vertical="top" wrapText="1"/>
    </xf>
    <xf numFmtId="0" fontId="7" fillId="0" borderId="0" xfId="3" applyFont="1" applyAlignment="1">
      <alignment horizontal="center"/>
    </xf>
    <xf numFmtId="0" fontId="6" fillId="0" borderId="0" xfId="3" applyFont="1"/>
    <xf numFmtId="0" fontId="7" fillId="0" borderId="0" xfId="3" applyFont="1" applyAlignment="1">
      <alignment horizontal="center" vertical="center"/>
    </xf>
    <xf numFmtId="0" fontId="7" fillId="0" borderId="0" xfId="3" applyFont="1" applyAlignment="1">
      <alignment horizontal="center" vertical="center" wrapText="1"/>
    </xf>
    <xf numFmtId="0" fontId="6" fillId="0" borderId="0" xfId="3" applyFont="1" applyAlignment="1">
      <alignment vertical="center" wrapText="1"/>
    </xf>
    <xf numFmtId="0" fontId="12" fillId="2" borderId="13" xfId="5" applyFont="1" applyFill="1" applyBorder="1" applyAlignment="1">
      <alignment horizontal="center" vertical="center" wrapText="1"/>
    </xf>
    <xf numFmtId="0" fontId="22" fillId="2" borderId="13" xfId="5" applyFont="1" applyFill="1" applyBorder="1" applyAlignment="1">
      <alignment horizontal="center" vertical="center" wrapText="1"/>
    </xf>
    <xf numFmtId="0" fontId="0" fillId="0" borderId="13" xfId="0" applyBorder="1" applyAlignment="1">
      <alignment horizontal="center"/>
    </xf>
    <xf numFmtId="0" fontId="0" fillId="0" borderId="0" xfId="0" applyAlignment="1">
      <alignment vertical="top" wrapText="1"/>
    </xf>
    <xf numFmtId="0" fontId="1" fillId="0" borderId="0" xfId="8"/>
    <xf numFmtId="0" fontId="24" fillId="2" borderId="14" xfId="8" applyFont="1" applyFill="1" applyBorder="1" applyAlignment="1">
      <alignment horizontal="center" vertical="center" wrapText="1"/>
    </xf>
    <xf numFmtId="0" fontId="13" fillId="2" borderId="5" xfId="8" applyFont="1" applyFill="1" applyBorder="1" applyAlignment="1">
      <alignment horizontal="right" vertical="center" wrapText="1"/>
    </xf>
    <xf numFmtId="14" fontId="14" fillId="2" borderId="14" xfId="8" applyNumberFormat="1" applyFont="1" applyFill="1" applyBorder="1" applyAlignment="1">
      <alignment horizontal="center" vertical="center" wrapText="1"/>
    </xf>
    <xf numFmtId="0" fontId="13" fillId="2" borderId="7" xfId="8" applyFont="1" applyFill="1" applyBorder="1" applyAlignment="1">
      <alignment horizontal="right" vertical="center" wrapText="1"/>
    </xf>
    <xf numFmtId="14" fontId="14" fillId="2" borderId="9" xfId="8" applyNumberFormat="1" applyFont="1" applyFill="1" applyBorder="1" applyAlignment="1">
      <alignment horizontal="center" vertical="center" wrapText="1"/>
    </xf>
    <xf numFmtId="0" fontId="13" fillId="3" borderId="10" xfId="8" applyFont="1" applyFill="1" applyBorder="1" applyAlignment="1">
      <alignment vertical="center"/>
    </xf>
    <xf numFmtId="0" fontId="13" fillId="3" borderId="11" xfId="8" applyFont="1" applyFill="1" applyBorder="1" applyAlignment="1">
      <alignment vertical="center"/>
    </xf>
    <xf numFmtId="0" fontId="17" fillId="2" borderId="9" xfId="8" applyFont="1" applyFill="1" applyBorder="1" applyAlignment="1">
      <alignment horizontal="center" vertical="center" wrapText="1"/>
    </xf>
    <xf numFmtId="2" fontId="12" fillId="0" borderId="9" xfId="8" applyNumberFormat="1" applyFont="1" applyBorder="1" applyAlignment="1">
      <alignment horizontal="center" vertical="center" wrapText="1"/>
    </xf>
    <xf numFmtId="0" fontId="17" fillId="2" borderId="15" xfId="8" applyFont="1" applyFill="1" applyBorder="1" applyAlignment="1">
      <alignment horizontal="center" vertical="center" wrapText="1"/>
    </xf>
    <xf numFmtId="2" fontId="12" fillId="0" borderId="15" xfId="8" applyNumberFormat="1" applyFont="1" applyBorder="1" applyAlignment="1">
      <alignment horizontal="center" vertical="center" wrapText="1"/>
    </xf>
    <xf numFmtId="0" fontId="17" fillId="2" borderId="14" xfId="8" applyFont="1" applyFill="1" applyBorder="1" applyAlignment="1">
      <alignment horizontal="center" vertical="center" wrapText="1"/>
    </xf>
    <xf numFmtId="2" fontId="12" fillId="0" borderId="14" xfId="8" applyNumberFormat="1" applyFont="1" applyBorder="1" applyAlignment="1">
      <alignment horizontal="center" vertical="center" wrapText="1"/>
    </xf>
    <xf numFmtId="0" fontId="20" fillId="2" borderId="13" xfId="8" applyFont="1" applyFill="1" applyBorder="1" applyAlignment="1">
      <alignment horizontal="center" vertical="center" wrapText="1"/>
    </xf>
    <xf numFmtId="0" fontId="20" fillId="2" borderId="6" xfId="8" applyFont="1" applyFill="1" applyBorder="1" applyAlignment="1">
      <alignment horizontal="center" vertical="center" wrapText="1"/>
    </xf>
    <xf numFmtId="164" fontId="12" fillId="0" borderId="13" xfId="8" applyNumberFormat="1" applyFont="1" applyBorder="1" applyAlignment="1">
      <alignment horizontal="center" vertical="center" wrapText="1"/>
    </xf>
    <xf numFmtId="0" fontId="13" fillId="3" borderId="12" xfId="8" applyFont="1" applyFill="1" applyBorder="1" applyAlignment="1">
      <alignment vertical="center"/>
    </xf>
    <xf numFmtId="0" fontId="18" fillId="3" borderId="9" xfId="8" applyFont="1" applyFill="1" applyBorder="1" applyAlignment="1">
      <alignment horizontal="center" vertical="center" wrapText="1"/>
    </xf>
    <xf numFmtId="165" fontId="12" fillId="0" borderId="13" xfId="7" applyNumberFormat="1" applyFont="1" applyBorder="1" applyAlignment="1">
      <alignment horizontal="center" vertical="center" wrapText="1"/>
    </xf>
    <xf numFmtId="165" fontId="12" fillId="0" borderId="10" xfId="7" applyNumberFormat="1" applyFont="1" applyBorder="1" applyAlignment="1">
      <alignment horizontal="center" vertical="center" wrapText="1"/>
    </xf>
    <xf numFmtId="0" fontId="1" fillId="0" borderId="0" xfId="8" applyAlignment="1">
      <alignment vertical="center"/>
    </xf>
    <xf numFmtId="2" fontId="12" fillId="0" borderId="13" xfId="8" applyNumberFormat="1" applyFont="1" applyBorder="1" applyAlignment="1">
      <alignment horizontal="center" vertical="center" wrapText="1"/>
    </xf>
    <xf numFmtId="10" fontId="1" fillId="0" borderId="0" xfId="7" applyNumberFormat="1" applyFont="1"/>
    <xf numFmtId="165" fontId="12" fillId="0" borderId="10" xfId="7" applyNumberFormat="1" applyFont="1" applyFill="1" applyBorder="1" applyAlignment="1">
      <alignment horizontal="center" vertical="center" wrapText="1"/>
    </xf>
    <xf numFmtId="165" fontId="12" fillId="0" borderId="13" xfId="7" applyNumberFormat="1" applyFont="1" applyFill="1" applyBorder="1" applyAlignment="1">
      <alignment horizontal="center" vertical="center" wrapText="1"/>
    </xf>
    <xf numFmtId="166" fontId="12" fillId="0" borderId="13" xfId="8" applyNumberFormat="1" applyFont="1" applyBorder="1" applyAlignment="1">
      <alignment horizontal="center" vertical="center" wrapText="1"/>
    </xf>
    <xf numFmtId="0" fontId="11" fillId="0" borderId="0" xfId="1" applyFont="1" applyBorder="1" applyAlignment="1">
      <alignment horizontal="center" vertical="center"/>
    </xf>
    <xf numFmtId="0" fontId="11" fillId="0" borderId="1" xfId="1" applyFont="1" applyAlignment="1">
      <alignment horizontal="center" vertical="center"/>
    </xf>
    <xf numFmtId="0" fontId="6" fillId="0" borderId="0" xfId="3" applyFont="1" applyAlignment="1">
      <alignment vertical="center" wrapText="1"/>
    </xf>
    <xf numFmtId="0" fontId="6" fillId="0" borderId="0" xfId="3" applyFont="1"/>
    <xf numFmtId="0" fontId="6" fillId="0" borderId="0" xfId="3" applyFont="1" applyAlignment="1">
      <alignment wrapText="1"/>
    </xf>
    <xf numFmtId="0" fontId="10" fillId="0" borderId="2" xfId="2" applyFont="1" applyAlignment="1">
      <alignment horizontal="left" vertical="center"/>
    </xf>
    <xf numFmtId="0" fontId="6" fillId="0" borderId="0" xfId="3" applyFont="1" applyAlignment="1">
      <alignment horizontal="left" vertical="top" wrapText="1"/>
    </xf>
    <xf numFmtId="0" fontId="10" fillId="0" borderId="2" xfId="2" applyFont="1" applyAlignment="1">
      <alignment vertical="center"/>
    </xf>
    <xf numFmtId="0" fontId="6" fillId="0" borderId="0" xfId="3" applyFont="1" applyAlignment="1">
      <alignment horizontal="left" vertical="center" wrapText="1"/>
    </xf>
    <xf numFmtId="0" fontId="6" fillId="0" borderId="0" xfId="3" applyFont="1" applyAlignment="1">
      <alignment vertical="top" wrapText="1"/>
    </xf>
    <xf numFmtId="0" fontId="9" fillId="0" borderId="0" xfId="4" applyFont="1" applyAlignment="1">
      <alignment vertical="top"/>
    </xf>
    <xf numFmtId="0" fontId="6" fillId="0" borderId="0" xfId="3" applyFont="1" applyAlignment="1">
      <alignment vertical="top"/>
    </xf>
    <xf numFmtId="0" fontId="15" fillId="2" borderId="10" xfId="8" applyFont="1" applyFill="1" applyBorder="1" applyAlignment="1">
      <alignment horizontal="center" vertical="center" wrapText="1"/>
    </xf>
    <xf numFmtId="0" fontId="15" fillId="2" borderId="12" xfId="8" applyFont="1" applyFill="1" applyBorder="1" applyAlignment="1">
      <alignment horizontal="center" vertical="center" wrapText="1"/>
    </xf>
    <xf numFmtId="165" fontId="12" fillId="0" borderId="10" xfId="7" applyNumberFormat="1" applyFont="1" applyBorder="1" applyAlignment="1">
      <alignment horizontal="center" vertical="center" wrapText="1"/>
    </xf>
    <xf numFmtId="165" fontId="12" fillId="0" borderId="12" xfId="7" applyNumberFormat="1" applyFont="1" applyBorder="1" applyAlignment="1">
      <alignment horizontal="center" vertical="center" wrapText="1"/>
    </xf>
    <xf numFmtId="0" fontId="19" fillId="2" borderId="10" xfId="8" applyFont="1" applyFill="1" applyBorder="1" applyAlignment="1">
      <alignment horizontal="center" vertical="center" wrapText="1"/>
    </xf>
    <xf numFmtId="0" fontId="27" fillId="0" borderId="4" xfId="10" applyBorder="1" applyAlignment="1">
      <alignment horizontal="left" vertical="top" wrapText="1"/>
    </xf>
    <xf numFmtId="0" fontId="27" fillId="0" borderId="0" xfId="10" applyAlignment="1">
      <alignment horizontal="left" vertical="top" wrapText="1"/>
    </xf>
    <xf numFmtId="0" fontId="7" fillId="0" borderId="0" xfId="10" applyFont="1" applyAlignment="1">
      <alignment horizontal="center" wrapText="1"/>
    </xf>
    <xf numFmtId="0" fontId="26" fillId="2" borderId="3" xfId="8" applyFont="1" applyFill="1" applyBorder="1" applyAlignment="1">
      <alignment horizontal="center" vertical="center" wrapText="1"/>
    </xf>
    <xf numFmtId="0" fontId="26" fillId="2" borderId="17" xfId="8" applyFont="1" applyFill="1" applyBorder="1" applyAlignment="1">
      <alignment horizontal="center" vertical="center" wrapText="1"/>
    </xf>
    <xf numFmtId="0" fontId="15" fillId="2" borderId="8" xfId="8" applyFont="1" applyFill="1" applyBorder="1" applyAlignment="1">
      <alignment horizontal="center" vertical="center" wrapText="1"/>
    </xf>
    <xf numFmtId="0" fontId="15" fillId="2" borderId="16" xfId="8" applyFont="1" applyFill="1" applyBorder="1" applyAlignment="1">
      <alignment horizontal="center" vertical="center" wrapText="1"/>
    </xf>
    <xf numFmtId="2" fontId="12" fillId="0" borderId="10" xfId="8" applyNumberFormat="1" applyFont="1" applyBorder="1" applyAlignment="1">
      <alignment horizontal="center" vertical="center" wrapText="1"/>
    </xf>
    <xf numFmtId="2" fontId="12" fillId="0" borderId="12" xfId="8" applyNumberFormat="1" applyFont="1" applyBorder="1" applyAlignment="1">
      <alignment horizontal="center" vertical="center" wrapText="1"/>
    </xf>
    <xf numFmtId="0" fontId="18" fillId="3" borderId="10" xfId="8" applyFont="1" applyFill="1" applyBorder="1" applyAlignment="1">
      <alignment horizontal="center" vertical="center" wrapText="1"/>
    </xf>
    <xf numFmtId="0" fontId="18" fillId="3" borderId="12" xfId="8" applyFont="1" applyFill="1" applyBorder="1" applyAlignment="1">
      <alignment horizontal="center" vertical="center" wrapText="1"/>
    </xf>
    <xf numFmtId="0" fontId="21" fillId="0" borderId="13" xfId="0" applyFont="1" applyBorder="1" applyAlignment="1">
      <alignment horizontal="center" vertical="center"/>
    </xf>
    <xf numFmtId="0" fontId="23" fillId="2" borderId="8" xfId="5" applyFont="1" applyFill="1" applyBorder="1" applyAlignment="1">
      <alignment horizontal="center" vertical="center" wrapText="1"/>
    </xf>
    <xf numFmtId="0" fontId="0" fillId="0" borderId="13" xfId="0" applyBorder="1" applyAlignment="1">
      <alignment horizontal="left" vertical="top" wrapText="1"/>
    </xf>
    <xf numFmtId="2" fontId="12" fillId="4" borderId="9" xfId="8" applyNumberFormat="1" applyFont="1" applyFill="1" applyBorder="1" applyAlignment="1">
      <alignment horizontal="center" vertical="center" wrapText="1"/>
    </xf>
    <xf numFmtId="2" fontId="12" fillId="4" borderId="14" xfId="8" applyNumberFormat="1" applyFont="1" applyFill="1" applyBorder="1" applyAlignment="1">
      <alignment horizontal="center" vertical="center" wrapText="1"/>
    </xf>
    <xf numFmtId="2" fontId="12" fillId="4" borderId="13" xfId="8" applyNumberFormat="1" applyFont="1" applyFill="1" applyBorder="1" applyAlignment="1">
      <alignment horizontal="center" vertical="center" wrapText="1"/>
    </xf>
    <xf numFmtId="2" fontId="12" fillId="5" borderId="9" xfId="8" applyNumberFormat="1" applyFont="1" applyFill="1" applyBorder="1" applyAlignment="1">
      <alignment horizontal="center" vertical="center" wrapText="1"/>
    </xf>
  </cellXfs>
  <cellStyles count="11">
    <cellStyle name="Lien hypertexte" xfId="4" builtinId="8"/>
    <cellStyle name="Normal" xfId="0" builtinId="0"/>
    <cellStyle name="Normal 2" xfId="3" xr:uid="{00000000-0005-0000-0000-000002000000}"/>
    <cellStyle name="Normal 3" xfId="5" xr:uid="{00000000-0005-0000-0000-000003000000}"/>
    <cellStyle name="Normal 3 2" xfId="8" xr:uid="{E21E4434-266C-4711-AB39-4245629A6536}"/>
    <cellStyle name="Normal 3 2 2" xfId="10" xr:uid="{791965F7-7F88-4D6F-8C64-36340791A89B}"/>
    <cellStyle name="Pourcentage" xfId="7" builtinId="5"/>
    <cellStyle name="Pourcentage 2" xfId="6" xr:uid="{00000000-0005-0000-0000-000004000000}"/>
    <cellStyle name="Pourcentage 2 3" xfId="9" xr:uid="{376E3AF0-27A7-48A3-9476-8A5C14B9DD41}"/>
    <cellStyle name="Titre 1" xfId="1" builtinId="16"/>
    <cellStyle name="Titre 2" xfId="2" builtinId="17"/>
  </cellStyles>
  <dxfs count="0"/>
  <tableStyles count="1" defaultTableStyle="TableStyleMedium2" defaultPivotStyle="PivotStyleLight16">
    <tableStyle name="Invisible" pivot="0" table="0" count="0" xr9:uid="{A86EBCB4-CE70-4935-A503-0CF7A035AB40}"/>
  </tableStyles>
  <colors>
    <mruColors>
      <color rgb="FFC0C0C0"/>
      <color rgb="FFDDDDDD"/>
      <color rgb="FF429188"/>
      <color rgb="FF68A64F"/>
      <color rgb="FF88598B"/>
      <color rgb="FF009AAA"/>
      <color rgb="FF66A2D3"/>
      <color rgb="FF66FFD3"/>
      <color rgb="FFFFFFFF"/>
      <color rgb="FFB02C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267866" cy="54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secure-cre$/SECURE-DDM/DSE/2%20-%20EnR%20Fili&#232;res/01%20-%20Solaire/01%20-%20Tarifs%20d'achat/Coefficients%20SiVi/Calcul_tarifs_OA_T8.xlsm" TargetMode="External"/><Relationship Id="rId1" Type="http://schemas.openxmlformats.org/officeDocument/2006/relationships/externalLinkPath" Target="/File1/secure-cre$/SECURE-DDM/DSE/2%20-%20EnR%20Fili&#232;res/01%20-%20Solaire/01%20-%20Tarifs%20d'achat/Coefficients%20SiVi/Calcul_tarifs_OA_T8.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X:/SECURE-DDM/DSE/2%20-%20EnR%20Fili&#232;res/01%20-%20Solaire/01%20-%20Tarifs%20d'achat/Coefficients%20SiVi/Calcul_tarifs_OA.xlsm" TargetMode="External"/><Relationship Id="rId1" Type="http://schemas.openxmlformats.org/officeDocument/2006/relationships/externalLinkPath" Target="file:///X:/SECURE-DDM/DSE/2%20-%20EnR%20Fili&#232;res/01%20-%20Solaire/01%20-%20Tarifs%20d'achat/Coefficients%20SiVi/Calcul_tarifs_O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éface"/>
      <sheetName val="Dégressivité Métropole &gt;&gt;"/>
      <sheetName val="Histo dégressivité - Metro"/>
      <sheetName val="Calcul dégréssivité - Metro"/>
      <sheetName val="Dégressivité ZNI &gt;&gt;"/>
      <sheetName val="Calcul dégréssivité - ZNI"/>
      <sheetName val="Histo Dégressivité - ZNI"/>
      <sheetName val="Indexation K &gt;&gt;"/>
      <sheetName val="Calcul de l'indexation"/>
      <sheetName val="Historique K"/>
      <sheetName val="ICHTREVTS"/>
      <sheetName val="A10BE"/>
      <sheetName val="Cuivre"/>
      <sheetName val="Aluminium"/>
      <sheetName val="Transport"/>
      <sheetName val="Acier"/>
      <sheetName val="Iboxx"/>
      <sheetName val="Tarifs &gt;&gt;"/>
      <sheetName val="Calculs tarifs métro"/>
      <sheetName val="Historique des tarifs"/>
      <sheetName val="Calcul des tarifs ZNI"/>
      <sheetName val="Publications &gt;&gt;"/>
      <sheetName val="Suivi du développement"/>
      <sheetName val="Tarifs Métro"/>
      <sheetName val="Tarifs ZNI"/>
      <sheetName val="Analyse &gt;&gt;"/>
      <sheetName val="Graphiques historiques"/>
      <sheetName val="Tableau recap DJA"/>
      <sheetName val="Autre &gt;&gt;"/>
      <sheetName val="Objectifs PPE"/>
      <sheetName val="Développement filière"/>
    </sheetNames>
    <sheetDataSet>
      <sheetData sheetId="0">
        <row r="2">
          <cell r="A2" t="str">
            <v>T3 2023</v>
          </cell>
        </row>
        <row r="5">
          <cell r="A5">
            <v>7</v>
          </cell>
        </row>
      </sheetData>
      <sheetData sheetId="1"/>
      <sheetData sheetId="2"/>
      <sheetData sheetId="3">
        <row r="3">
          <cell r="F3">
            <v>0.04</v>
          </cell>
          <cell r="G3">
            <v>0.10199999999999999</v>
          </cell>
        </row>
        <row r="9">
          <cell r="F9">
            <v>9.4348481715893062E-3</v>
          </cell>
          <cell r="G9">
            <v>0</v>
          </cell>
        </row>
        <row r="15">
          <cell r="F15">
            <v>2.6776345791892697E-2</v>
          </cell>
          <cell r="G15">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B2">
            <v>8</v>
          </cell>
        </row>
        <row r="10">
          <cell r="G10">
            <v>1.300179084028533</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éface"/>
      <sheetName val="Dégressivité Métropole &gt;&gt;"/>
      <sheetName val="Histo dégressivité - Metro"/>
      <sheetName val="Calcul dégréssivité - Metro"/>
      <sheetName val="Objectifs PPE"/>
      <sheetName val="Développement filière"/>
      <sheetName val="Dégressivité ZNI &gt;&gt;"/>
      <sheetName val="Calcul dégréssivité - ZNI"/>
      <sheetName val="Histo Dégressivité - ZNI"/>
      <sheetName val="Indexation K &gt;&gt;"/>
      <sheetName val="Calcul de l'indexation"/>
      <sheetName val="Historique K"/>
      <sheetName val="ICHTREVTS"/>
      <sheetName val="A10BE"/>
      <sheetName val="Cuivre"/>
      <sheetName val="Aluminium"/>
      <sheetName val="Transport"/>
      <sheetName val="Acier"/>
      <sheetName val="Iboxx"/>
      <sheetName val="Tarifs &gt;&gt;"/>
      <sheetName val="Calculs tarifs métro"/>
      <sheetName val="Historique des tarifs"/>
      <sheetName val="Publications &gt;&gt;"/>
      <sheetName val="DCR"/>
      <sheetName val="Tarifs Métro"/>
      <sheetName val="Tarifs ZNI"/>
      <sheetName val="Analyse"/>
      <sheetName val="Graphiques historiques"/>
      <sheetName val="Tableau recap DJA"/>
    </sheetNames>
    <sheetDataSet>
      <sheetData sheetId="0">
        <row r="2">
          <cell r="A2" t="str">
            <v>T2 2023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B2">
            <v>7</v>
          </cell>
        </row>
        <row r="10">
          <cell r="G10">
            <v>1.3502413608349628</v>
          </cell>
        </row>
      </sheetData>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heme-graphiques">
  <a:themeElements>
    <a:clrScheme name="! Couleurs CRE">
      <a:dk1>
        <a:srgbClr val="000000"/>
      </a:dk1>
      <a:lt1>
        <a:srgbClr val="704C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E74C2D"/>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5:I39"/>
  <sheetViews>
    <sheetView showGridLines="0" zoomScale="90" zoomScaleNormal="90" workbookViewId="0">
      <selection activeCell="C1" sqref="C1"/>
    </sheetView>
  </sheetViews>
  <sheetFormatPr baseColWidth="10" defaultColWidth="11.5" defaultRowHeight="13" x14ac:dyDescent="0.15"/>
  <cols>
    <col min="1" max="2" width="11.5" style="1"/>
    <col min="3" max="3" width="3.6640625" style="1" customWidth="1"/>
    <col min="4" max="4" width="11.5" style="1"/>
    <col min="5" max="5" width="26.33203125" style="1" customWidth="1"/>
    <col min="6" max="11" width="11.5" style="1"/>
    <col min="12" max="12" width="0" style="1" hidden="1" customWidth="1"/>
    <col min="13" max="16384" width="11.5" style="1"/>
  </cols>
  <sheetData>
    <row r="5" spans="2:8" ht="14.25" customHeight="1" x14ac:dyDescent="0.15">
      <c r="C5" s="41" t="s">
        <v>23</v>
      </c>
      <c r="D5" s="41"/>
      <c r="E5" s="41"/>
      <c r="F5" s="41"/>
      <c r="G5" s="41"/>
      <c r="H5" s="41"/>
    </row>
    <row r="6" spans="2:8" ht="15" customHeight="1" thickBot="1" x14ac:dyDescent="0.2">
      <c r="C6" s="42"/>
      <c r="D6" s="42"/>
      <c r="E6" s="42"/>
      <c r="F6" s="42"/>
      <c r="G6" s="42"/>
      <c r="H6" s="42"/>
    </row>
    <row r="7" spans="2:8" ht="14" thickTop="1" x14ac:dyDescent="0.15"/>
    <row r="10" spans="2:8" ht="14" thickBot="1" x14ac:dyDescent="0.2">
      <c r="B10" s="46" t="s">
        <v>0</v>
      </c>
      <c r="C10" s="46"/>
      <c r="D10" s="46"/>
      <c r="E10" s="46"/>
    </row>
    <row r="11" spans="2:8" ht="15" thickTop="1" thickBot="1" x14ac:dyDescent="0.2">
      <c r="B11" s="46"/>
      <c r="C11" s="46"/>
      <c r="D11" s="46"/>
      <c r="E11" s="46"/>
    </row>
    <row r="12" spans="2:8" ht="14" thickTop="1" x14ac:dyDescent="0.15"/>
    <row r="13" spans="2:8" ht="67.5" customHeight="1" x14ac:dyDescent="0.15">
      <c r="B13" s="47" t="s">
        <v>53</v>
      </c>
      <c r="C13" s="47"/>
      <c r="D13" s="47"/>
      <c r="E13" s="47"/>
      <c r="F13" s="47"/>
      <c r="G13" s="47"/>
      <c r="H13" s="47"/>
    </row>
    <row r="14" spans="2:8" ht="14" x14ac:dyDescent="0.15">
      <c r="B14" s="2"/>
      <c r="C14" s="2"/>
      <c r="D14" s="2"/>
      <c r="E14" s="2"/>
      <c r="F14" s="2"/>
      <c r="G14" s="2"/>
      <c r="H14" s="2"/>
    </row>
    <row r="15" spans="2:8" ht="14" x14ac:dyDescent="0.15">
      <c r="B15" s="2"/>
      <c r="C15" s="2"/>
      <c r="D15" s="2"/>
      <c r="E15" s="2"/>
      <c r="F15" s="2"/>
      <c r="G15" s="2"/>
      <c r="H15" s="2"/>
    </row>
    <row r="16" spans="2:8" ht="14" thickBot="1" x14ac:dyDescent="0.2">
      <c r="B16" s="48" t="s">
        <v>1</v>
      </c>
      <c r="C16" s="48"/>
      <c r="D16" s="48"/>
      <c r="E16" s="48"/>
    </row>
    <row r="17" spans="2:5" ht="15" thickTop="1" thickBot="1" x14ac:dyDescent="0.2">
      <c r="B17" s="48"/>
      <c r="C17" s="48"/>
      <c r="D17" s="48"/>
      <c r="E17" s="48"/>
    </row>
    <row r="18" spans="2:5" ht="14" thickTop="1" x14ac:dyDescent="0.15"/>
    <row r="19" spans="2:5" x14ac:dyDescent="0.15">
      <c r="B19" s="3"/>
      <c r="C19" s="3"/>
      <c r="D19" s="3"/>
      <c r="E19" s="3"/>
    </row>
    <row r="20" spans="2:5" ht="14" x14ac:dyDescent="0.15">
      <c r="B20" s="5" t="s">
        <v>29</v>
      </c>
      <c r="C20" s="6"/>
      <c r="D20" s="44" t="s">
        <v>30</v>
      </c>
      <c r="E20" s="44"/>
    </row>
    <row r="21" spans="2:5" ht="31" customHeight="1" x14ac:dyDescent="0.15">
      <c r="B21" s="7" t="s">
        <v>16</v>
      </c>
      <c r="C21" s="6"/>
      <c r="D21" s="45" t="s">
        <v>32</v>
      </c>
      <c r="E21" s="45"/>
    </row>
    <row r="22" spans="2:5" ht="37" customHeight="1" x14ac:dyDescent="0.15">
      <c r="B22" s="7" t="s">
        <v>35</v>
      </c>
      <c r="C22" s="6"/>
      <c r="D22" s="49" t="s">
        <v>36</v>
      </c>
      <c r="E22" s="49"/>
    </row>
    <row r="23" spans="2:5" ht="38.5" customHeight="1" x14ac:dyDescent="0.15">
      <c r="B23" s="8" t="s">
        <v>17</v>
      </c>
      <c r="C23" s="9"/>
      <c r="D23" s="43" t="s">
        <v>31</v>
      </c>
      <c r="E23" s="43"/>
    </row>
    <row r="24" spans="2:5" ht="14" x14ac:dyDescent="0.15">
      <c r="B24" s="5" t="s">
        <v>33</v>
      </c>
      <c r="C24" s="6"/>
      <c r="D24" s="44" t="s">
        <v>19</v>
      </c>
      <c r="E24" s="44"/>
    </row>
    <row r="25" spans="2:5" ht="14" x14ac:dyDescent="0.15">
      <c r="B25" s="5" t="s">
        <v>34</v>
      </c>
      <c r="C25" s="6"/>
      <c r="D25" s="45" t="s">
        <v>20</v>
      </c>
      <c r="E25" s="45"/>
    </row>
    <row r="26" spans="2:5" ht="14" x14ac:dyDescent="0.15">
      <c r="B26" s="5" t="s">
        <v>15</v>
      </c>
      <c r="C26" s="6"/>
      <c r="D26" s="44" t="s">
        <v>21</v>
      </c>
      <c r="E26" s="44"/>
    </row>
    <row r="27" spans="2:5" ht="14" x14ac:dyDescent="0.15">
      <c r="B27" s="5" t="s">
        <v>18</v>
      </c>
      <c r="C27" s="6"/>
      <c r="D27" s="44" t="s">
        <v>22</v>
      </c>
      <c r="E27" s="44"/>
    </row>
    <row r="28" spans="2:5" x14ac:dyDescent="0.15">
      <c r="B28" s="3"/>
      <c r="C28" s="3"/>
      <c r="D28" s="3"/>
      <c r="E28" s="3"/>
    </row>
    <row r="29" spans="2:5" x14ac:dyDescent="0.15">
      <c r="B29" s="3"/>
      <c r="C29" s="3"/>
      <c r="D29" s="3"/>
      <c r="E29" s="3"/>
    </row>
    <row r="30" spans="2:5" ht="14" thickBot="1" x14ac:dyDescent="0.2">
      <c r="B30" s="48" t="s">
        <v>2</v>
      </c>
      <c r="C30" s="48"/>
      <c r="D30" s="48"/>
      <c r="E30" s="48"/>
    </row>
    <row r="31" spans="2:5" ht="15" thickTop="1" thickBot="1" x14ac:dyDescent="0.2">
      <c r="B31" s="48"/>
      <c r="C31" s="48"/>
      <c r="D31" s="48"/>
      <c r="E31" s="48"/>
    </row>
    <row r="32" spans="2:5" ht="14" thickTop="1" x14ac:dyDescent="0.15"/>
    <row r="33" spans="2:9" ht="91.5" customHeight="1" x14ac:dyDescent="0.15">
      <c r="B33" s="50" t="s">
        <v>74</v>
      </c>
      <c r="C33" s="50"/>
      <c r="D33" s="50"/>
      <c r="E33" s="50"/>
      <c r="F33" s="50"/>
      <c r="G33" s="50"/>
      <c r="H33" s="50"/>
      <c r="I33" s="4"/>
    </row>
    <row r="34" spans="2:9" ht="14" thickBot="1" x14ac:dyDescent="0.2">
      <c r="B34" s="48" t="s">
        <v>3</v>
      </c>
      <c r="C34" s="48"/>
      <c r="D34" s="48"/>
      <c r="E34" s="48"/>
      <c r="F34" s="3"/>
      <c r="G34" s="3"/>
      <c r="H34" s="3"/>
      <c r="I34" s="3"/>
    </row>
    <row r="35" spans="2:9" ht="15" thickTop="1" thickBot="1" x14ac:dyDescent="0.2">
      <c r="B35" s="48"/>
      <c r="C35" s="48"/>
      <c r="D35" s="48"/>
      <c r="E35" s="48"/>
      <c r="F35" s="3"/>
      <c r="G35" s="3"/>
      <c r="H35" s="3"/>
      <c r="I35" s="3"/>
    </row>
    <row r="36" spans="2:9" ht="14" thickTop="1" x14ac:dyDescent="0.15">
      <c r="B36" s="3"/>
      <c r="C36" s="3"/>
      <c r="D36" s="3"/>
      <c r="E36" s="3"/>
      <c r="F36" s="3"/>
      <c r="G36" s="3"/>
      <c r="H36" s="3"/>
      <c r="I36" s="3"/>
    </row>
    <row r="37" spans="2:9" ht="14" x14ac:dyDescent="0.15">
      <c r="B37" s="51" t="s">
        <v>4</v>
      </c>
      <c r="C37" s="52"/>
      <c r="D37" s="52"/>
      <c r="E37" s="52"/>
      <c r="F37" s="3"/>
      <c r="G37" s="3"/>
      <c r="H37" s="3"/>
      <c r="I37" s="3"/>
    </row>
    <row r="38" spans="2:9" x14ac:dyDescent="0.15">
      <c r="B38" s="3"/>
      <c r="C38" s="3"/>
      <c r="D38" s="3"/>
      <c r="E38" s="3"/>
      <c r="F38" s="3"/>
      <c r="G38" s="3"/>
      <c r="H38" s="3"/>
      <c r="I38" s="3"/>
    </row>
    <row r="39" spans="2:9" x14ac:dyDescent="0.15">
      <c r="B39" s="3"/>
      <c r="C39" s="3"/>
      <c r="D39" s="3"/>
      <c r="E39" s="3"/>
      <c r="F39" s="3"/>
      <c r="G39" s="3"/>
      <c r="H39" s="3"/>
      <c r="I39" s="3"/>
    </row>
  </sheetData>
  <mergeCells count="16">
    <mergeCell ref="B30:E31"/>
    <mergeCell ref="B33:H33"/>
    <mergeCell ref="B34:E35"/>
    <mergeCell ref="B37:E37"/>
    <mergeCell ref="D27:E27"/>
    <mergeCell ref="C5:H6"/>
    <mergeCell ref="D23:E23"/>
    <mergeCell ref="D24:E24"/>
    <mergeCell ref="D25:E25"/>
    <mergeCell ref="D26:E26"/>
    <mergeCell ref="B10:E11"/>
    <mergeCell ref="B13:H13"/>
    <mergeCell ref="B16:E17"/>
    <mergeCell ref="D20:E20"/>
    <mergeCell ref="D21:E21"/>
    <mergeCell ref="D22:E22"/>
  </mergeCells>
  <hyperlinks>
    <hyperlink ref="B37" r:id="rId1" xr:uid="{00000000-0004-0000-0000-000000000000}"/>
  </hyperlinks>
  <pageMargins left="0.70866141732283472" right="0.70866141732283472" top="0.74803149606299213" bottom="0.74803149606299213" header="0.31496062992125984" footer="0.31496062992125984"/>
  <pageSetup paperSize="9" scale="7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B6606-5FCF-4CB9-ADD2-DDCDA59B4ACE}">
  <sheetPr codeName="Feuil7"/>
  <dimension ref="B2:U43"/>
  <sheetViews>
    <sheetView showGridLines="0" tabSelected="1" topLeftCell="A4" zoomScale="120" zoomScaleNormal="120" workbookViewId="0">
      <selection activeCell="N19" sqref="N19"/>
    </sheetView>
  </sheetViews>
  <sheetFormatPr baseColWidth="10" defaultColWidth="12.5" defaultRowHeight="14" x14ac:dyDescent="0.15"/>
  <cols>
    <col min="1" max="1" width="2.5" style="14" customWidth="1"/>
    <col min="2" max="2" width="30.1640625" style="14" customWidth="1"/>
    <col min="3" max="3" width="19" style="14" customWidth="1"/>
    <col min="4" max="8" width="10.33203125" style="14" customWidth="1"/>
    <col min="9" max="9" width="10.6640625" style="14" customWidth="1"/>
    <col min="10" max="12" width="10.33203125" style="14" customWidth="1"/>
    <col min="13" max="13" width="9.83203125" style="14" customWidth="1"/>
    <col min="14" max="18" width="10.33203125" style="14" customWidth="1"/>
    <col min="19" max="20" width="10.33203125" customWidth="1"/>
    <col min="21" max="21" width="10.33203125" style="14" customWidth="1"/>
    <col min="22" max="22" width="10.5" style="14" bestFit="1" customWidth="1"/>
    <col min="23" max="16384" width="12.5" style="14"/>
  </cols>
  <sheetData>
    <row r="2" spans="2:21" ht="31.5" customHeight="1" x14ac:dyDescent="0.15">
      <c r="B2" s="60" t="s">
        <v>60</v>
      </c>
      <c r="C2" s="60"/>
      <c r="D2" s="60"/>
      <c r="E2" s="60"/>
      <c r="F2" s="60"/>
      <c r="G2" s="60"/>
      <c r="H2" s="60"/>
      <c r="I2" s="60"/>
      <c r="J2" s="60"/>
      <c r="K2" s="60"/>
      <c r="L2" s="60"/>
      <c r="M2" s="60"/>
      <c r="N2" s="60"/>
      <c r="O2" s="60"/>
      <c r="P2" s="60"/>
      <c r="Q2" s="60"/>
      <c r="R2" s="60"/>
      <c r="S2" s="60"/>
      <c r="T2" s="60"/>
      <c r="U2" s="60"/>
    </row>
    <row r="3" spans="2:21" ht="13" x14ac:dyDescent="0.15">
      <c r="S3" s="14"/>
      <c r="T3" s="14"/>
    </row>
    <row r="4" spans="2:21" x14ac:dyDescent="0.15">
      <c r="F4" s="15" t="s">
        <v>55</v>
      </c>
      <c r="G4" s="15" t="s">
        <v>56</v>
      </c>
      <c r="S4" s="14"/>
      <c r="T4" s="14"/>
    </row>
    <row r="5" spans="2:21" x14ac:dyDescent="0.15">
      <c r="B5" s="61" t="s">
        <v>58</v>
      </c>
      <c r="C5" s="16" t="s">
        <v>5</v>
      </c>
      <c r="D5" s="17">
        <v>44478</v>
      </c>
      <c r="E5" s="17">
        <v>44593</v>
      </c>
      <c r="F5" s="17">
        <v>44682</v>
      </c>
      <c r="G5" s="17">
        <v>44682</v>
      </c>
      <c r="H5" s="17">
        <v>44774</v>
      </c>
      <c r="I5" s="17">
        <v>44866</v>
      </c>
      <c r="J5" s="17">
        <v>44958</v>
      </c>
      <c r="K5" s="17">
        <v>45047</v>
      </c>
      <c r="L5" s="17">
        <v>45139</v>
      </c>
      <c r="M5" s="17">
        <v>45231</v>
      </c>
      <c r="S5" s="14"/>
      <c r="T5" s="14"/>
    </row>
    <row r="6" spans="2:21" x14ac:dyDescent="0.15">
      <c r="B6" s="62"/>
      <c r="C6" s="18" t="s">
        <v>6</v>
      </c>
      <c r="D6" s="19">
        <v>44592</v>
      </c>
      <c r="E6" s="19">
        <v>44681</v>
      </c>
      <c r="F6" s="19">
        <v>44773</v>
      </c>
      <c r="G6" s="19">
        <v>44773</v>
      </c>
      <c r="H6" s="19">
        <v>44865</v>
      </c>
      <c r="I6" s="19">
        <v>44957</v>
      </c>
      <c r="J6" s="19">
        <v>45046</v>
      </c>
      <c r="K6" s="19">
        <v>45138</v>
      </c>
      <c r="L6" s="19">
        <v>45230</v>
      </c>
      <c r="M6" s="19">
        <v>45322</v>
      </c>
      <c r="S6" s="14"/>
      <c r="T6" s="14"/>
    </row>
    <row r="7" spans="2:21" ht="29.5" customHeight="1" x14ac:dyDescent="0.15">
      <c r="B7" s="20" t="s">
        <v>37</v>
      </c>
      <c r="C7" s="21"/>
      <c r="D7" s="21"/>
      <c r="E7" s="21"/>
      <c r="F7" s="21"/>
      <c r="G7" s="21"/>
      <c r="H7" s="21"/>
      <c r="I7" s="21"/>
      <c r="J7" s="21"/>
      <c r="K7" s="21"/>
      <c r="L7" s="21"/>
      <c r="M7" s="21"/>
      <c r="S7" s="14"/>
      <c r="T7" s="14"/>
    </row>
    <row r="8" spans="2:21" ht="13" x14ac:dyDescent="0.15">
      <c r="B8" s="63" t="s">
        <v>7</v>
      </c>
      <c r="C8" s="22" t="s">
        <v>24</v>
      </c>
      <c r="D8" s="23">
        <v>17.89</v>
      </c>
      <c r="E8" s="23">
        <v>17.89</v>
      </c>
      <c r="F8" s="23">
        <v>18.14</v>
      </c>
      <c r="G8" s="23">
        <v>19.510000000000002</v>
      </c>
      <c r="H8" s="23">
        <v>20.22</v>
      </c>
      <c r="I8" s="23">
        <v>22.424382592540709</v>
      </c>
      <c r="J8" s="23">
        <v>23.488157717473943</v>
      </c>
      <c r="K8" s="23">
        <v>23.946360504010794</v>
      </c>
      <c r="L8" s="23">
        <v>20.76609056731251</v>
      </c>
      <c r="M8" s="23">
        <v>17.345595615824568</v>
      </c>
      <c r="O8" s="37"/>
      <c r="P8" s="37"/>
      <c r="S8" s="14"/>
      <c r="T8" s="14"/>
    </row>
    <row r="9" spans="2:21" ht="15.5" customHeight="1" thickBot="1" x14ac:dyDescent="0.2">
      <c r="B9" s="63"/>
      <c r="C9" s="24" t="s">
        <v>25</v>
      </c>
      <c r="D9" s="25">
        <v>15.21</v>
      </c>
      <c r="E9" s="25">
        <v>15.21</v>
      </c>
      <c r="F9" s="25">
        <v>15.42</v>
      </c>
      <c r="G9" s="25">
        <v>16.579999999999998</v>
      </c>
      <c r="H9" s="25">
        <v>17.18</v>
      </c>
      <c r="I9" s="25">
        <v>19.060725203659601</v>
      </c>
      <c r="J9" s="25">
        <v>19.964934059852851</v>
      </c>
      <c r="K9" s="25">
        <v>20.354406428409174</v>
      </c>
      <c r="L9" s="25">
        <v>17.651176982215631</v>
      </c>
      <c r="M9" s="25">
        <v>14.743756273450881</v>
      </c>
      <c r="O9" s="37"/>
      <c r="P9" s="37"/>
      <c r="S9" s="14"/>
      <c r="T9" s="14"/>
    </row>
    <row r="10" spans="2:21" ht="14.25" customHeight="1" thickTop="1" x14ac:dyDescent="0.15">
      <c r="B10" s="64" t="s">
        <v>8</v>
      </c>
      <c r="C10" s="22" t="s">
        <v>26</v>
      </c>
      <c r="D10" s="23">
        <v>10.89</v>
      </c>
      <c r="E10" s="23">
        <v>10.89</v>
      </c>
      <c r="F10" s="23">
        <v>11.15</v>
      </c>
      <c r="G10" s="23">
        <v>11.87</v>
      </c>
      <c r="H10" s="23">
        <v>12.31</v>
      </c>
      <c r="I10" s="23">
        <v>13.650795898494385</v>
      </c>
      <c r="J10" s="23">
        <v>14.298366775972607</v>
      </c>
      <c r="K10" s="72">
        <v>14.577296761818308</v>
      </c>
      <c r="L10" s="72">
        <v>14.406615257396064</v>
      </c>
      <c r="M10" s="72">
        <v>13.822513386380102</v>
      </c>
      <c r="O10" s="37"/>
      <c r="P10" s="37"/>
      <c r="S10" s="14"/>
      <c r="T10" s="14"/>
    </row>
    <row r="11" spans="2:21" ht="13.5" customHeight="1" x14ac:dyDescent="0.15">
      <c r="B11" s="63"/>
      <c r="C11" s="26" t="s">
        <v>27</v>
      </c>
      <c r="D11" s="27">
        <v>9.4700000000000006</v>
      </c>
      <c r="E11" s="27">
        <v>9.4700000000000006</v>
      </c>
      <c r="F11" s="27">
        <v>9.69</v>
      </c>
      <c r="G11" s="27">
        <v>10.33</v>
      </c>
      <c r="H11" s="27">
        <v>10.7</v>
      </c>
      <c r="I11" s="27">
        <v>11.870257303038597</v>
      </c>
      <c r="J11" s="27">
        <v>12.433362413889226</v>
      </c>
      <c r="K11" s="73">
        <v>12.675910227668096</v>
      </c>
      <c r="L11" s="73">
        <v>12.527491528170493</v>
      </c>
      <c r="M11" s="73">
        <v>12.01957685772183</v>
      </c>
      <c r="O11" s="37"/>
      <c r="P11" s="37"/>
      <c r="S11" s="14"/>
      <c r="T11" s="14"/>
    </row>
    <row r="12" spans="2:21" ht="18.75" customHeight="1" x14ac:dyDescent="0.15">
      <c r="B12" s="20" t="s">
        <v>61</v>
      </c>
      <c r="C12" s="21"/>
      <c r="D12" s="21"/>
      <c r="E12" s="21"/>
      <c r="F12" s="21"/>
      <c r="G12" s="21"/>
      <c r="H12" s="21"/>
      <c r="I12" s="21"/>
      <c r="J12" s="21"/>
      <c r="K12" s="21"/>
      <c r="L12" s="21"/>
      <c r="M12" s="21"/>
      <c r="O12" s="37"/>
      <c r="P12" s="37"/>
      <c r="S12" s="14"/>
      <c r="T12" s="14"/>
    </row>
    <row r="13" spans="2:21" ht="13" x14ac:dyDescent="0.15">
      <c r="B13" s="63" t="s">
        <v>9</v>
      </c>
      <c r="C13" s="22" t="s">
        <v>24</v>
      </c>
      <c r="D13" s="23">
        <v>0.38</v>
      </c>
      <c r="E13" s="23">
        <v>0.38</v>
      </c>
      <c r="F13" s="23">
        <v>0.39</v>
      </c>
      <c r="G13" s="23">
        <v>0.41</v>
      </c>
      <c r="H13" s="23">
        <v>0.43</v>
      </c>
      <c r="I13" s="23">
        <v>0.47631444299415698</v>
      </c>
      <c r="J13" s="23">
        <v>0.49891000182448841</v>
      </c>
      <c r="K13" s="23">
        <v>0.50864264905109569</v>
      </c>
      <c r="L13" s="23">
        <v>0.44109080020004215</v>
      </c>
      <c r="M13" s="23">
        <v>0.3684363518174027</v>
      </c>
      <c r="O13" s="37"/>
      <c r="P13" s="37"/>
      <c r="S13" s="14"/>
      <c r="T13" s="14"/>
    </row>
    <row r="14" spans="2:21" ht="14.25" customHeight="1" thickBot="1" x14ac:dyDescent="0.2">
      <c r="B14" s="63"/>
      <c r="C14" s="24" t="s">
        <v>25</v>
      </c>
      <c r="D14" s="25">
        <v>0.28999999999999998</v>
      </c>
      <c r="E14" s="25">
        <v>0.28999999999999998</v>
      </c>
      <c r="F14" s="25">
        <v>0.28999999999999998</v>
      </c>
      <c r="G14" s="25">
        <v>0.31</v>
      </c>
      <c r="H14" s="25">
        <v>0.32</v>
      </c>
      <c r="I14" s="25">
        <v>0.35723583224561778</v>
      </c>
      <c r="J14" s="25">
        <v>0.37418250136836634</v>
      </c>
      <c r="K14" s="25">
        <v>0.38148198678832179</v>
      </c>
      <c r="L14" s="25">
        <v>0.33081810015003166</v>
      </c>
      <c r="M14" s="25">
        <v>0.27632726386305212</v>
      </c>
      <c r="O14" s="37"/>
      <c r="P14" s="37"/>
      <c r="S14" s="14"/>
      <c r="T14" s="14"/>
    </row>
    <row r="15" spans="2:21" ht="14.25" customHeight="1" thickTop="1" x14ac:dyDescent="0.15">
      <c r="B15" s="64" t="s">
        <v>10</v>
      </c>
      <c r="C15" s="22" t="s">
        <v>26</v>
      </c>
      <c r="D15" s="23">
        <v>0.16</v>
      </c>
      <c r="E15" s="23">
        <v>0.16</v>
      </c>
      <c r="F15" s="23">
        <v>0.16</v>
      </c>
      <c r="G15" s="23">
        <v>0.17</v>
      </c>
      <c r="H15" s="23">
        <v>0.18</v>
      </c>
      <c r="I15" s="23">
        <v>0.20055344968175032</v>
      </c>
      <c r="J15" s="23">
        <v>0.21006736918925828</v>
      </c>
      <c r="K15" s="72">
        <v>0.21416532591625081</v>
      </c>
      <c r="L15" s="72">
        <v>0.21165772381280665</v>
      </c>
      <c r="M15" s="72">
        <v>0.20307627214735929</v>
      </c>
      <c r="O15" s="37"/>
      <c r="P15" s="37"/>
      <c r="S15" s="14"/>
      <c r="T15" s="14"/>
    </row>
    <row r="16" spans="2:21" ht="13.5" customHeight="1" x14ac:dyDescent="0.15">
      <c r="B16" s="63"/>
      <c r="C16" s="26" t="s">
        <v>27</v>
      </c>
      <c r="D16" s="27">
        <v>0.08</v>
      </c>
      <c r="E16" s="27">
        <v>0.08</v>
      </c>
      <c r="F16" s="27">
        <v>0.08</v>
      </c>
      <c r="G16" s="27">
        <v>0.09</v>
      </c>
      <c r="H16" s="27">
        <v>0.09</v>
      </c>
      <c r="I16" s="27">
        <v>0.10027672484087516</v>
      </c>
      <c r="J16" s="27">
        <v>0.10503368459462914</v>
      </c>
      <c r="K16" s="73">
        <v>0.10708266295812541</v>
      </c>
      <c r="L16" s="73">
        <v>0.10582886190640332</v>
      </c>
      <c r="M16" s="73">
        <v>0.10153813607367965</v>
      </c>
      <c r="O16" s="37"/>
      <c r="P16" s="37"/>
      <c r="S16" s="14"/>
      <c r="T16" s="14"/>
    </row>
    <row r="17" spans="2:20" ht="19.5" customHeight="1" x14ac:dyDescent="0.15">
      <c r="B17" s="20" t="s">
        <v>62</v>
      </c>
      <c r="C17" s="21"/>
      <c r="D17" s="21"/>
      <c r="E17" s="21"/>
      <c r="F17" s="21"/>
      <c r="G17" s="21"/>
      <c r="H17" s="21"/>
      <c r="I17" s="21"/>
      <c r="J17" s="21"/>
      <c r="K17" s="21"/>
      <c r="L17" s="21"/>
      <c r="M17" s="21"/>
      <c r="O17" s="37"/>
      <c r="P17" s="37"/>
      <c r="S17" s="14"/>
      <c r="T17" s="14"/>
    </row>
    <row r="18" spans="2:20" ht="18.75" customHeight="1" x14ac:dyDescent="0.15">
      <c r="B18" s="28" t="s">
        <v>63</v>
      </c>
      <c r="C18" s="26" t="s">
        <v>64</v>
      </c>
      <c r="D18" s="23">
        <v>10</v>
      </c>
      <c r="E18" s="23">
        <v>10</v>
      </c>
      <c r="F18" s="23">
        <v>10</v>
      </c>
      <c r="G18" s="23">
        <v>10</v>
      </c>
      <c r="H18" s="23">
        <v>10</v>
      </c>
      <c r="I18" s="23">
        <f>10 * I31</f>
        <v>12.534590605109395</v>
      </c>
      <c r="J18" s="23">
        <f>10 * J31</f>
        <v>13.129210574328642</v>
      </c>
      <c r="K18" s="23">
        <v>13.385332869765676</v>
      </c>
      <c r="L18" s="23">
        <v>13.385332869765676</v>
      </c>
      <c r="M18" s="23">
        <v>13.001790840285331</v>
      </c>
      <c r="O18" s="37"/>
      <c r="P18" s="37"/>
      <c r="S18" s="14"/>
      <c r="T18" s="14"/>
    </row>
    <row r="19" spans="2:20" ht="17.25" customHeight="1" x14ac:dyDescent="0.15">
      <c r="B19" s="29" t="s">
        <v>63</v>
      </c>
      <c r="C19" s="26" t="s">
        <v>65</v>
      </c>
      <c r="D19" s="36">
        <v>6</v>
      </c>
      <c r="E19" s="36">
        <v>6</v>
      </c>
      <c r="F19" s="36">
        <v>6</v>
      </c>
      <c r="G19" s="36">
        <v>6</v>
      </c>
      <c r="H19" s="36">
        <v>6</v>
      </c>
      <c r="I19" s="36">
        <f>6*I31</f>
        <v>7.5207543630656364</v>
      </c>
      <c r="J19" s="36">
        <f>6*J31</f>
        <v>7.8775263445971859</v>
      </c>
      <c r="K19" s="36">
        <v>8.0311997218594051</v>
      </c>
      <c r="L19" s="74">
        <v>8.0311997218594051</v>
      </c>
      <c r="M19" s="74">
        <v>7.801074504171198</v>
      </c>
      <c r="O19" s="37"/>
      <c r="P19" s="37"/>
      <c r="S19" s="14"/>
      <c r="T19" s="14"/>
    </row>
    <row r="20" spans="2:20" ht="18.75" customHeight="1" x14ac:dyDescent="0.15">
      <c r="B20" s="20" t="s">
        <v>38</v>
      </c>
      <c r="C20" s="21"/>
      <c r="D20" s="21"/>
      <c r="E20" s="21"/>
      <c r="F20" s="21"/>
      <c r="G20" s="21"/>
      <c r="H20" s="21"/>
      <c r="I20" s="21"/>
      <c r="J20" s="21"/>
      <c r="K20" s="21"/>
      <c r="L20" s="21"/>
      <c r="M20" s="21"/>
      <c r="O20" s="37"/>
      <c r="P20" s="37"/>
      <c r="S20" s="14"/>
      <c r="T20" s="14"/>
    </row>
    <row r="21" spans="2:20" ht="17" x14ac:dyDescent="0.15">
      <c r="B21" s="28" t="s">
        <v>35</v>
      </c>
      <c r="C21" s="26" t="s">
        <v>39</v>
      </c>
      <c r="D21" s="23">
        <v>9.8000000000000007</v>
      </c>
      <c r="E21" s="23">
        <v>9.8000000000000007</v>
      </c>
      <c r="F21" s="23">
        <v>10.029999999999999</v>
      </c>
      <c r="G21" s="23">
        <v>10.68</v>
      </c>
      <c r="H21" s="23">
        <v>11.07</v>
      </c>
      <c r="I21" s="23">
        <v>12.283898793007207</v>
      </c>
      <c r="J21" s="23">
        <v>12.866626362842071</v>
      </c>
      <c r="K21" s="23">
        <v>13.117626212370363</v>
      </c>
      <c r="L21" s="75">
        <v>12.770280874572194</v>
      </c>
      <c r="M21" s="75">
        <v>12.083374371756824</v>
      </c>
      <c r="O21" s="37"/>
      <c r="P21" s="37"/>
      <c r="S21" s="14"/>
      <c r="T21" s="14"/>
    </row>
    <row r="22" spans="2:20" ht="17" x14ac:dyDescent="0.15">
      <c r="B22" s="28" t="s">
        <v>67</v>
      </c>
      <c r="C22" s="26" t="s">
        <v>39</v>
      </c>
      <c r="D22" s="23" t="s">
        <v>28</v>
      </c>
      <c r="E22" s="23" t="s">
        <v>28</v>
      </c>
      <c r="F22" s="65" t="s">
        <v>28</v>
      </c>
      <c r="G22" s="66"/>
      <c r="H22" s="23" t="s">
        <v>28</v>
      </c>
      <c r="I22" s="23">
        <f>IF(ISBLANK(J$31), "/", I$21 * J$31/I$31)</f>
        <v>12.866626362842069</v>
      </c>
      <c r="J22" s="23">
        <f t="shared" ref="J22:M22" si="0">IF(ISBLANK(K$31), "/", J$21 * K$31/J$31)</f>
        <v>13.117626212370363</v>
      </c>
      <c r="K22" s="23">
        <f t="shared" si="0"/>
        <v>13.117626212370363</v>
      </c>
      <c r="L22" s="23">
        <f t="shared" si="0"/>
        <v>12.404362485293227</v>
      </c>
      <c r="M22" s="23" t="str">
        <f t="shared" si="0"/>
        <v>/</v>
      </c>
      <c r="O22" s="37"/>
      <c r="P22" s="37"/>
      <c r="S22" s="14"/>
      <c r="T22" s="14"/>
    </row>
    <row r="23" spans="2:20" ht="17" x14ac:dyDescent="0.15">
      <c r="B23" s="28" t="s">
        <v>68</v>
      </c>
      <c r="C23" s="26" t="s">
        <v>39</v>
      </c>
      <c r="D23" s="23" t="s">
        <v>28</v>
      </c>
      <c r="E23" s="23" t="s">
        <v>28</v>
      </c>
      <c r="F23" s="65" t="s">
        <v>28</v>
      </c>
      <c r="G23" s="66"/>
      <c r="H23" s="23" t="s">
        <v>28</v>
      </c>
      <c r="I23" s="72">
        <f>IF(ISBLANK(K$31), "/", I$21 * K$31/I$31)</f>
        <v>13.117626212370363</v>
      </c>
      <c r="J23" s="72">
        <f t="shared" ref="J23:M23" si="1">IF(ISBLANK(L$31), "/", J$21 * L$31/J$31)</f>
        <v>13.117626212370363</v>
      </c>
      <c r="K23" s="72">
        <f>IF(ISBLANK(M$31), "/", K$21 * M$31/K$31)</f>
        <v>12.741755023479625</v>
      </c>
      <c r="L23" s="23" t="str">
        <f t="shared" si="1"/>
        <v>/</v>
      </c>
      <c r="M23" s="23" t="str">
        <f t="shared" si="1"/>
        <v>/</v>
      </c>
      <c r="O23" s="37"/>
      <c r="P23" s="37"/>
      <c r="S23" s="14"/>
      <c r="T23" s="14"/>
    </row>
    <row r="24" spans="2:20" ht="15" customHeight="1" x14ac:dyDescent="0.15">
      <c r="B24" s="20" t="s">
        <v>69</v>
      </c>
      <c r="C24" s="31"/>
      <c r="D24" s="32" t="s">
        <v>42</v>
      </c>
      <c r="E24" s="32" t="s">
        <v>43</v>
      </c>
      <c r="F24" s="67" t="s">
        <v>52</v>
      </c>
      <c r="G24" s="68"/>
      <c r="H24" s="32" t="s">
        <v>54</v>
      </c>
      <c r="I24" s="32" t="s">
        <v>57</v>
      </c>
      <c r="J24" s="32" t="s">
        <v>59</v>
      </c>
      <c r="K24" s="32" t="s">
        <v>66</v>
      </c>
      <c r="L24" s="32" t="s">
        <v>70</v>
      </c>
      <c r="M24" s="32" t="s">
        <v>71</v>
      </c>
      <c r="S24" s="14"/>
      <c r="T24" s="14"/>
    </row>
    <row r="25" spans="2:20" ht="18" x14ac:dyDescent="0.15">
      <c r="B25" s="53" t="s">
        <v>11</v>
      </c>
      <c r="C25" s="54"/>
      <c r="D25" s="30" t="s">
        <v>28</v>
      </c>
      <c r="E25" s="33">
        <v>0</v>
      </c>
      <c r="F25" s="55">
        <v>0</v>
      </c>
      <c r="G25" s="56"/>
      <c r="H25" s="34">
        <v>0</v>
      </c>
      <c r="I25" s="34">
        <v>0</v>
      </c>
      <c r="J25" s="38">
        <v>3.1887146162974687E-2</v>
      </c>
      <c r="K25" s="38">
        <v>0.04</v>
      </c>
      <c r="L25" s="39">
        <v>0.04</v>
      </c>
      <c r="M25" s="30" t="s">
        <v>28</v>
      </c>
      <c r="S25" s="14"/>
      <c r="T25" s="14"/>
    </row>
    <row r="26" spans="2:20" ht="18" x14ac:dyDescent="0.15">
      <c r="B26" s="53" t="s">
        <v>12</v>
      </c>
      <c r="C26" s="54"/>
      <c r="D26" s="30" t="s">
        <v>28</v>
      </c>
      <c r="E26" s="33">
        <v>0</v>
      </c>
      <c r="F26" s="55">
        <v>0</v>
      </c>
      <c r="G26" s="56"/>
      <c r="H26" s="34">
        <v>0</v>
      </c>
      <c r="I26" s="34">
        <v>0</v>
      </c>
      <c r="J26" s="38">
        <v>9.2318007559775098E-3</v>
      </c>
      <c r="K26" s="38">
        <v>9.7652625879043539E-3</v>
      </c>
      <c r="L26" s="39">
        <v>9.4348481715893062E-3</v>
      </c>
      <c r="M26" s="30" t="s">
        <v>28</v>
      </c>
      <c r="S26" s="14"/>
      <c r="T26" s="14"/>
    </row>
    <row r="27" spans="2:20" ht="18" x14ac:dyDescent="0.15">
      <c r="B27" s="57" t="s">
        <v>40</v>
      </c>
      <c r="C27" s="54"/>
      <c r="D27" s="30" t="s">
        <v>28</v>
      </c>
      <c r="E27" s="33" t="s">
        <v>28</v>
      </c>
      <c r="F27" s="55">
        <v>0</v>
      </c>
      <c r="G27" s="56"/>
      <c r="H27" s="34">
        <v>0</v>
      </c>
      <c r="I27" s="34">
        <v>0</v>
      </c>
      <c r="J27" s="38">
        <v>2.4039381532549729E-2</v>
      </c>
      <c r="K27" s="38">
        <v>2.3435623361211553E-2</v>
      </c>
      <c r="L27" s="39">
        <v>2.6776345791892697E-2</v>
      </c>
      <c r="M27" s="30" t="s">
        <v>28</v>
      </c>
      <c r="S27" s="14"/>
      <c r="T27" s="14"/>
    </row>
    <row r="28" spans="2:20" ht="18" x14ac:dyDescent="0.15">
      <c r="B28" s="53" t="s">
        <v>13</v>
      </c>
      <c r="C28" s="54"/>
      <c r="D28" s="30" t="s">
        <v>28</v>
      </c>
      <c r="E28" s="33">
        <v>0</v>
      </c>
      <c r="F28" s="55">
        <v>0</v>
      </c>
      <c r="G28" s="56"/>
      <c r="H28" s="34">
        <v>0</v>
      </c>
      <c r="I28" s="34">
        <v>0</v>
      </c>
      <c r="J28" s="30" t="s">
        <v>28</v>
      </c>
      <c r="K28" s="38">
        <v>0.10199999999999999</v>
      </c>
      <c r="L28" s="39">
        <v>0.10199999999999999</v>
      </c>
      <c r="M28" s="30" t="s">
        <v>28</v>
      </c>
      <c r="S28" s="14"/>
      <c r="T28" s="14"/>
    </row>
    <row r="29" spans="2:20" ht="18" x14ac:dyDescent="0.15">
      <c r="B29" s="53" t="s">
        <v>14</v>
      </c>
      <c r="C29" s="54"/>
      <c r="D29" s="30" t="s">
        <v>28</v>
      </c>
      <c r="E29" s="33">
        <v>0</v>
      </c>
      <c r="F29" s="55">
        <v>0</v>
      </c>
      <c r="G29" s="56"/>
      <c r="H29" s="34">
        <v>0</v>
      </c>
      <c r="I29" s="34">
        <v>0</v>
      </c>
      <c r="J29" s="30" t="s">
        <v>28</v>
      </c>
      <c r="K29" s="38">
        <v>0</v>
      </c>
      <c r="L29" s="39">
        <v>0</v>
      </c>
      <c r="M29" s="30" t="s">
        <v>28</v>
      </c>
      <c r="S29" s="14"/>
      <c r="T29" s="14"/>
    </row>
    <row r="30" spans="2:20" ht="18" x14ac:dyDescent="0.15">
      <c r="B30" s="53" t="s">
        <v>41</v>
      </c>
      <c r="C30" s="54"/>
      <c r="D30" s="30" t="s">
        <v>28</v>
      </c>
      <c r="E30" s="33" t="s">
        <v>28</v>
      </c>
      <c r="F30" s="55" t="s">
        <v>28</v>
      </c>
      <c r="G30" s="56"/>
      <c r="H30" s="34">
        <v>0</v>
      </c>
      <c r="I30" s="34">
        <v>0</v>
      </c>
      <c r="J30" s="30" t="s">
        <v>28</v>
      </c>
      <c r="K30" s="38">
        <v>0</v>
      </c>
      <c r="L30" s="39">
        <v>0</v>
      </c>
      <c r="M30" s="30" t="s">
        <v>28</v>
      </c>
      <c r="S30" s="14"/>
      <c r="T30" s="14"/>
    </row>
    <row r="31" spans="2:20" ht="18" x14ac:dyDescent="0.15">
      <c r="B31" s="53" t="s">
        <v>72</v>
      </c>
      <c r="C31" s="54"/>
      <c r="D31" s="30">
        <v>1</v>
      </c>
      <c r="E31" s="30">
        <v>1</v>
      </c>
      <c r="F31" s="30">
        <v>1.0366538190939403</v>
      </c>
      <c r="G31" s="30">
        <v>1.0903284748360154</v>
      </c>
      <c r="H31" s="30">
        <v>1.1300178127040481</v>
      </c>
      <c r="I31" s="30">
        <v>1.2534590605109395</v>
      </c>
      <c r="J31" s="30">
        <v>1.3129210574328642</v>
      </c>
      <c r="K31" s="30">
        <v>1.3385332869765676</v>
      </c>
      <c r="L31" s="30">
        <v>1.3385332869765676</v>
      </c>
      <c r="M31" s="30">
        <v>1.300179084028533</v>
      </c>
      <c r="S31" s="14"/>
      <c r="T31" s="14"/>
    </row>
    <row r="32" spans="2:20" ht="18" x14ac:dyDescent="0.15">
      <c r="B32" s="57" t="s">
        <v>73</v>
      </c>
      <c r="C32" s="54"/>
      <c r="D32" s="40">
        <f t="shared" ref="D32:M32" si="2">IF(VALUE(RIGHT(D24,LEN(D24)-2)) &gt; 6, 0.9975^(RIGHT(D24,LEN(D24)-2) - 6), 1)</f>
        <v>1</v>
      </c>
      <c r="E32" s="40">
        <f t="shared" si="2"/>
        <v>1</v>
      </c>
      <c r="F32" s="40">
        <f t="shared" si="2"/>
        <v>1</v>
      </c>
      <c r="G32" s="40">
        <v>1</v>
      </c>
      <c r="H32" s="40">
        <f t="shared" si="2"/>
        <v>1</v>
      </c>
      <c r="I32" s="40">
        <f t="shared" si="2"/>
        <v>1</v>
      </c>
      <c r="J32" s="40">
        <f t="shared" si="2"/>
        <v>1</v>
      </c>
      <c r="K32" s="40">
        <f t="shared" si="2"/>
        <v>1</v>
      </c>
      <c r="L32" s="40">
        <f t="shared" si="2"/>
        <v>0.99750000000000005</v>
      </c>
      <c r="M32" s="40">
        <f t="shared" si="2"/>
        <v>0.99500625000000009</v>
      </c>
      <c r="S32" s="14"/>
      <c r="T32" s="14"/>
    </row>
    <row r="34" spans="2:21" s="35" customFormat="1" ht="13.5" customHeight="1" x14ac:dyDescent="0.15">
      <c r="B34" s="58" t="s">
        <v>75</v>
      </c>
      <c r="C34" s="58"/>
      <c r="D34" s="58"/>
      <c r="E34" s="58"/>
      <c r="F34" s="58"/>
      <c r="G34" s="58"/>
      <c r="H34" s="58"/>
      <c r="I34" s="58"/>
      <c r="J34" s="58"/>
      <c r="K34" s="58"/>
      <c r="L34" s="58"/>
      <c r="M34" s="58"/>
      <c r="N34" s="58"/>
      <c r="O34" s="58"/>
      <c r="P34" s="58"/>
      <c r="Q34" s="58"/>
      <c r="R34" s="58"/>
      <c r="S34" s="58"/>
      <c r="T34" s="58"/>
      <c r="U34" s="58"/>
    </row>
    <row r="35" spans="2:21" s="35" customFormat="1" ht="13" x14ac:dyDescent="0.15">
      <c r="B35" s="59"/>
      <c r="C35" s="59"/>
      <c r="D35" s="59"/>
      <c r="E35" s="59"/>
      <c r="F35" s="59"/>
      <c r="G35" s="59"/>
      <c r="H35" s="59"/>
      <c r="I35" s="59"/>
      <c r="J35" s="59"/>
      <c r="K35" s="59"/>
      <c r="L35" s="59"/>
      <c r="M35" s="59"/>
      <c r="N35" s="59"/>
      <c r="O35" s="59"/>
      <c r="P35" s="59"/>
      <c r="Q35" s="59"/>
      <c r="R35" s="59"/>
      <c r="S35" s="59"/>
      <c r="T35" s="59"/>
      <c r="U35" s="59"/>
    </row>
    <row r="36" spans="2:21" s="35" customFormat="1" ht="13" x14ac:dyDescent="0.15">
      <c r="B36" s="59"/>
      <c r="C36" s="59"/>
      <c r="D36" s="59"/>
      <c r="E36" s="59"/>
      <c r="F36" s="59"/>
      <c r="G36" s="59"/>
      <c r="H36" s="59"/>
      <c r="I36" s="59"/>
      <c r="J36" s="59"/>
      <c r="K36" s="59"/>
      <c r="L36" s="59"/>
      <c r="M36" s="59"/>
      <c r="N36" s="59"/>
      <c r="O36" s="59"/>
      <c r="P36" s="59"/>
      <c r="Q36" s="59"/>
      <c r="R36" s="59"/>
      <c r="S36" s="59"/>
      <c r="T36" s="59"/>
      <c r="U36" s="59"/>
    </row>
    <row r="37" spans="2:21" s="35" customFormat="1" ht="13" x14ac:dyDescent="0.15">
      <c r="B37" s="59"/>
      <c r="C37" s="59"/>
      <c r="D37" s="59"/>
      <c r="E37" s="59"/>
      <c r="F37" s="59"/>
      <c r="G37" s="59"/>
      <c r="H37" s="59"/>
      <c r="I37" s="59"/>
      <c r="J37" s="59"/>
      <c r="K37" s="59"/>
      <c r="L37" s="59"/>
      <c r="M37" s="59"/>
      <c r="N37" s="59"/>
      <c r="O37" s="59"/>
      <c r="P37" s="59"/>
      <c r="Q37" s="59"/>
      <c r="R37" s="59"/>
      <c r="S37" s="59"/>
      <c r="T37" s="59"/>
      <c r="U37" s="59"/>
    </row>
    <row r="38" spans="2:21" s="35" customFormat="1" ht="13" x14ac:dyDescent="0.15">
      <c r="B38" s="59"/>
      <c r="C38" s="59"/>
      <c r="D38" s="59"/>
      <c r="E38" s="59"/>
      <c r="F38" s="59"/>
      <c r="G38" s="59"/>
      <c r="H38" s="59"/>
      <c r="I38" s="59"/>
      <c r="J38" s="59"/>
      <c r="K38" s="59"/>
      <c r="L38" s="59"/>
      <c r="M38" s="59"/>
      <c r="N38" s="59"/>
      <c r="O38" s="59"/>
      <c r="P38" s="59"/>
      <c r="Q38" s="59"/>
      <c r="R38" s="59"/>
      <c r="S38" s="59"/>
      <c r="T38" s="59"/>
      <c r="U38" s="59"/>
    </row>
    <row r="39" spans="2:21" s="35" customFormat="1" ht="13" x14ac:dyDescent="0.15">
      <c r="B39" s="59"/>
      <c r="C39" s="59"/>
      <c r="D39" s="59"/>
      <c r="E39" s="59"/>
      <c r="F39" s="59"/>
      <c r="G39" s="59"/>
      <c r="H39" s="59"/>
      <c r="I39" s="59"/>
      <c r="J39" s="59"/>
      <c r="K39" s="59"/>
      <c r="L39" s="59"/>
      <c r="M39" s="59"/>
      <c r="N39" s="59"/>
      <c r="O39" s="59"/>
      <c r="P39" s="59"/>
      <c r="Q39" s="59"/>
      <c r="R39" s="59"/>
      <c r="S39" s="59"/>
      <c r="T39" s="59"/>
      <c r="U39" s="59"/>
    </row>
    <row r="40" spans="2:21" s="35" customFormat="1" ht="13" x14ac:dyDescent="0.15">
      <c r="B40" s="59"/>
      <c r="C40" s="59"/>
      <c r="D40" s="59"/>
      <c r="E40" s="59"/>
      <c r="F40" s="59"/>
      <c r="G40" s="59"/>
      <c r="H40" s="59"/>
      <c r="I40" s="59"/>
      <c r="J40" s="59"/>
      <c r="K40" s="59"/>
      <c r="L40" s="59"/>
      <c r="M40" s="59"/>
      <c r="N40" s="59"/>
      <c r="O40" s="59"/>
      <c r="P40" s="59"/>
      <c r="Q40" s="59"/>
      <c r="R40" s="59"/>
      <c r="S40" s="59"/>
      <c r="T40" s="59"/>
      <c r="U40" s="59"/>
    </row>
    <row r="41" spans="2:21" s="35" customFormat="1" ht="13" x14ac:dyDescent="0.15">
      <c r="B41" s="14"/>
      <c r="C41" s="14"/>
      <c r="D41" s="14"/>
      <c r="E41" s="14"/>
      <c r="F41" s="14"/>
      <c r="G41" s="14"/>
      <c r="H41" s="14"/>
      <c r="I41" s="14"/>
      <c r="J41" s="14"/>
      <c r="K41" s="14"/>
      <c r="L41" s="14"/>
      <c r="M41" s="14"/>
      <c r="N41" s="14"/>
      <c r="O41" s="14"/>
      <c r="P41" s="14"/>
      <c r="Q41" s="14"/>
      <c r="R41" s="14"/>
      <c r="S41" s="14"/>
      <c r="T41" s="14"/>
      <c r="U41" s="14"/>
    </row>
    <row r="42" spans="2:21" s="35" customFormat="1" ht="13" x14ac:dyDescent="0.15">
      <c r="B42" s="14"/>
      <c r="C42" s="14"/>
      <c r="D42" s="14"/>
      <c r="E42" s="14"/>
      <c r="F42" s="14"/>
      <c r="G42" s="14"/>
      <c r="H42" s="14"/>
      <c r="I42" s="14"/>
      <c r="J42" s="14"/>
      <c r="K42" s="14"/>
      <c r="L42" s="14"/>
      <c r="M42" s="14"/>
      <c r="N42" s="14"/>
      <c r="O42" s="14"/>
      <c r="P42" s="14"/>
      <c r="Q42" s="14"/>
      <c r="R42" s="14"/>
      <c r="S42" s="14"/>
      <c r="T42" s="14"/>
      <c r="U42" s="14"/>
    </row>
    <row r="43" spans="2:21" ht="13" x14ac:dyDescent="0.15">
      <c r="S43" s="14"/>
      <c r="T43" s="14"/>
    </row>
  </sheetData>
  <mergeCells count="24">
    <mergeCell ref="B26:C26"/>
    <mergeCell ref="F26:G26"/>
    <mergeCell ref="B2:U2"/>
    <mergeCell ref="B5:B6"/>
    <mergeCell ref="B8:B9"/>
    <mergeCell ref="B10:B11"/>
    <mergeCell ref="B13:B14"/>
    <mergeCell ref="B15:B16"/>
    <mergeCell ref="F22:G22"/>
    <mergeCell ref="F23:G23"/>
    <mergeCell ref="F24:G24"/>
    <mergeCell ref="B25:C25"/>
    <mergeCell ref="F25:G25"/>
    <mergeCell ref="B27:C27"/>
    <mergeCell ref="F27:G27"/>
    <mergeCell ref="B28:C28"/>
    <mergeCell ref="F28:G28"/>
    <mergeCell ref="B29:C29"/>
    <mergeCell ref="F29:G29"/>
    <mergeCell ref="B30:C30"/>
    <mergeCell ref="F30:G30"/>
    <mergeCell ref="B31:C31"/>
    <mergeCell ref="B32:C32"/>
    <mergeCell ref="B34:U4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571D3-2DF7-4EAC-AF4B-FFE63EBB9AA3}">
  <sheetPr codeName="Feuil3"/>
  <dimension ref="A1:C12"/>
  <sheetViews>
    <sheetView workbookViewId="0">
      <selection activeCell="B30" sqref="B30"/>
    </sheetView>
  </sheetViews>
  <sheetFormatPr baseColWidth="10" defaultRowHeight="14" x14ac:dyDescent="0.15"/>
  <cols>
    <col min="1" max="1" width="16.5" customWidth="1"/>
    <col min="2" max="2" width="29.1640625" bestFit="1" customWidth="1"/>
    <col min="3" max="3" width="33.6640625" bestFit="1" customWidth="1"/>
  </cols>
  <sheetData>
    <row r="1" spans="1:3" ht="21.5" customHeight="1" x14ac:dyDescent="0.15">
      <c r="A1" s="70" t="s">
        <v>44</v>
      </c>
      <c r="B1" s="69" t="s">
        <v>50</v>
      </c>
      <c r="C1" s="69"/>
    </row>
    <row r="2" spans="1:3" ht="112" x14ac:dyDescent="0.15">
      <c r="A2" s="70"/>
      <c r="B2" s="10" t="s">
        <v>45</v>
      </c>
      <c r="C2" s="10" t="s">
        <v>46</v>
      </c>
    </row>
    <row r="3" spans="1:3" ht="15" x14ac:dyDescent="0.15">
      <c r="A3" s="11" t="s">
        <v>47</v>
      </c>
      <c r="B3" s="12">
        <v>0.23799999999999999</v>
      </c>
      <c r="C3" s="12">
        <v>0.13300000000000001</v>
      </c>
    </row>
    <row r="4" spans="1:3" ht="15" x14ac:dyDescent="0.15">
      <c r="A4" s="11" t="s">
        <v>48</v>
      </c>
      <c r="B4" s="12">
        <v>0.23499999999999999</v>
      </c>
      <c r="C4" s="12">
        <v>0.128</v>
      </c>
    </row>
    <row r="5" spans="1:3" ht="15" x14ac:dyDescent="0.15">
      <c r="A5" s="11" t="s">
        <v>49</v>
      </c>
      <c r="B5" s="12">
        <v>0.23300000000000001</v>
      </c>
      <c r="C5" s="12">
        <v>0.125</v>
      </c>
    </row>
    <row r="7" spans="1:3" ht="15" customHeight="1" x14ac:dyDescent="0.15">
      <c r="A7" s="71" t="s">
        <v>51</v>
      </c>
      <c r="B7" s="71"/>
      <c r="C7" s="71"/>
    </row>
    <row r="8" spans="1:3" x14ac:dyDescent="0.15">
      <c r="A8" s="71"/>
      <c r="B8" s="71"/>
      <c r="C8" s="71"/>
    </row>
    <row r="9" spans="1:3" x14ac:dyDescent="0.15">
      <c r="A9" s="71"/>
      <c r="B9" s="71"/>
      <c r="C9" s="71"/>
    </row>
    <row r="10" spans="1:3" x14ac:dyDescent="0.15">
      <c r="A10" s="71"/>
      <c r="B10" s="71"/>
      <c r="C10" s="71"/>
    </row>
    <row r="11" spans="1:3" x14ac:dyDescent="0.15">
      <c r="A11" s="71"/>
      <c r="B11" s="71"/>
      <c r="C11" s="71"/>
    </row>
    <row r="12" spans="1:3" x14ac:dyDescent="0.15">
      <c r="A12" s="13"/>
      <c r="B12" s="13"/>
      <c r="C12" s="13"/>
    </row>
  </sheetData>
  <mergeCells count="3">
    <mergeCell ref="B1:C1"/>
    <mergeCell ref="A1:A2"/>
    <mergeCell ref="A7:C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Présentation</vt:lpstr>
      <vt:lpstr>Données</vt:lpstr>
      <vt:lpstr>Prime à l'intégration paysagère</vt:lpstr>
      <vt:lpstr>Présentation!Zone_d_impression</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CRE</dc:title>
  <dc:creator>Callé Thibault</dc:creator>
  <cp:lastModifiedBy>Etienne Sauvage</cp:lastModifiedBy>
  <cp:lastPrinted>2018-04-24T11:52:40Z</cp:lastPrinted>
  <dcterms:created xsi:type="dcterms:W3CDTF">2016-03-30T15:18:41Z</dcterms:created>
  <dcterms:modified xsi:type="dcterms:W3CDTF">2024-01-09T05:52:06Z</dcterms:modified>
</cp:coreProperties>
</file>